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ESAF\Documents\Mis documentos\TRANSPARENCIA SAF\ITDIF 2020\Recursos Federalizados 2020\"/>
    </mc:Choice>
  </mc:AlternateContent>
  <bookViews>
    <workbookView xWindow="0" yWindow="0" windowWidth="28800" windowHeight="10935"/>
  </bookViews>
  <sheets>
    <sheet name="2019" sheetId="2" r:id="rId1"/>
    <sheet name="2018" sheetId="1" r:id="rId2"/>
  </sheets>
  <externalReferences>
    <externalReference r:id="rId3"/>
  </externalReferences>
  <definedNames>
    <definedName name="_xlnm.Print_Area" localSheetId="1">'2018'!$A$1:$AF$979</definedName>
    <definedName name="_xlnm.Print_Area" localSheetId="0">'2019'!$A$1:$V$38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6" i="2" l="1"/>
  <c r="R36" i="2"/>
  <c r="V17" i="2" l="1"/>
  <c r="V16" i="2"/>
  <c r="D36" i="1" l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C37" i="1" s="1"/>
  <c r="D37" i="1" l="1"/>
</calcChain>
</file>

<file path=xl/sharedStrings.xml><?xml version="1.0" encoding="utf-8"?>
<sst xmlns="http://schemas.openxmlformats.org/spreadsheetml/2006/main" count="453" uniqueCount="279">
  <si>
    <t>GOBIERNO DEL ESTADO DE NAYARIT</t>
  </si>
  <si>
    <t>SECRETARIA DE ADMINISTRACION Y FINANZAS</t>
  </si>
  <si>
    <t>SUBSECRETARIA DE INGRESOS</t>
  </si>
  <si>
    <t>CONCENTRADO DE PARTICIPACIONES PAGADAS A LOS MUNICIPIOS POR RECAUDACION DE INGRESOS FEDERALES,  ESTATALES Y MUNICIPALES CORRESPONDIENTE A LOS MESES DE ENERO A DICIEMBRE DE 2018.</t>
  </si>
  <si>
    <t>No.</t>
  </si>
  <si>
    <t>MUNICIPIOS</t>
  </si>
  <si>
    <t>F.G.P.</t>
  </si>
  <si>
    <t>AJUSTES</t>
  </si>
  <si>
    <t xml:space="preserve"> FGP</t>
  </si>
  <si>
    <t>F.F.M.</t>
  </si>
  <si>
    <t xml:space="preserve"> FFM</t>
  </si>
  <si>
    <t>I.E.P.S.</t>
  </si>
  <si>
    <t xml:space="preserve"> IEPS</t>
  </si>
  <si>
    <t xml:space="preserve">I.S.A.N. </t>
  </si>
  <si>
    <t>FONDO DE COMPENSACION ISAN</t>
  </si>
  <si>
    <t>DIFERENCIA FOFIR</t>
  </si>
  <si>
    <t>TOTAL FOFIR</t>
  </si>
  <si>
    <t>FONDO DE COMPENSACION</t>
  </si>
  <si>
    <t>I.E.P.S</t>
  </si>
  <si>
    <t>FONDO DE ISR</t>
  </si>
  <si>
    <t>REINTEGRO FEIEF 2016</t>
  </si>
  <si>
    <t>TOTAL</t>
  </si>
  <si>
    <t>TOTAL DE</t>
  </si>
  <si>
    <t>APORTACIONES</t>
  </si>
  <si>
    <t>TENENCIA</t>
  </si>
  <si>
    <t xml:space="preserve">DE </t>
  </si>
  <si>
    <t>FOFIR</t>
  </si>
  <si>
    <t xml:space="preserve">  GASOLINA Y</t>
  </si>
  <si>
    <t>F.O.F.I.E.</t>
  </si>
  <si>
    <t>PARTICIPACIONES</t>
  </si>
  <si>
    <t>ING. MPALES.</t>
  </si>
  <si>
    <t>F.A.I.S.</t>
  </si>
  <si>
    <t>FORTAMUN</t>
  </si>
  <si>
    <t>ESTATAL</t>
  </si>
  <si>
    <t>REC</t>
  </si>
  <si>
    <t xml:space="preserve"> DIESEL</t>
  </si>
  <si>
    <t>FEDERALES</t>
  </si>
  <si>
    <t>COORDINADOS</t>
  </si>
  <si>
    <t>RAMO 33</t>
  </si>
  <si>
    <t>GENERAL</t>
  </si>
  <si>
    <t>ACAPONETA</t>
  </si>
  <si>
    <t>AHUACATLAN</t>
  </si>
  <si>
    <t>AMATLAN DE CAÑAS</t>
  </si>
  <si>
    <t>BAHIA DE BANDERAS</t>
  </si>
  <si>
    <t>COMPOSTELA</t>
  </si>
  <si>
    <t>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</si>
  <si>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</si>
  <si>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</si>
  <si>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</si>
  <si>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</si>
  <si>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</si>
  <si>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</si>
  <si>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</si>
  <si>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 PEDRO LAGUINILLAS</t>
  </si>
  <si>
    <t>SANTA MARIA DEL ORO</t>
  </si>
  <si>
    <t>SANTIAGO IXCUINTLA</t>
  </si>
  <si>
    <t>TECUALA</t>
  </si>
  <si>
    <t>TEPIC</t>
  </si>
  <si>
    <t>TUXPAN</t>
  </si>
  <si>
    <t>XALISCO</t>
  </si>
  <si>
    <t>F.G.P</t>
  </si>
  <si>
    <t>FONDO GENERAL DE PARTICIPACIONES</t>
  </si>
  <si>
    <t>F.F.M</t>
  </si>
  <si>
    <t>FONDO DE FOMENTO MUNICIPAL</t>
  </si>
  <si>
    <t>IMPUESTO ESPECIAL SOBRE PRODUCCION Y SERVICIOS</t>
  </si>
  <si>
    <t>I.S.A.N</t>
  </si>
  <si>
    <t>IMPUESTO SOBRE AUTOMOVILES NUEVOS</t>
  </si>
  <si>
    <t>FOFIR.</t>
  </si>
  <si>
    <t>FONDO DE FISCALIZACION Y RECAUDACION.</t>
  </si>
  <si>
    <t>FONDO DE APORTACIONES PARA LA INFRAESTRUCTURA SOCIAL.</t>
  </si>
  <si>
    <t xml:space="preserve">FORTAMUN. </t>
  </si>
  <si>
    <t>FONDO DE APORTACIONES PARA EL FORTALECIMIENTO DE LOS MUNICIPIOS.</t>
  </si>
  <si>
    <t>ENERO</t>
  </si>
  <si>
    <t>NOTA:</t>
  </si>
  <si>
    <t>*El importe de ISR del municipio de Santiago Ixcuintla corresponde al mes de septiembre 2017.</t>
  </si>
  <si>
    <t>* El importe del ISR del municipio de Xalisco corresponde al mes de diciembre de 2017.</t>
  </si>
  <si>
    <t>* El importe del ISR del municipio de Ruiz corresponde al mes de diciembre de 2017.</t>
  </si>
  <si>
    <t>*El importe del ISR del municipio de Bahia de Banderas corresponde a:</t>
  </si>
  <si>
    <t>Organismo Operador Municipal de Agua Potable, Alcantarillado y Saneamiento por los siguientes meses:</t>
  </si>
  <si>
    <t>Sistema Municipal para el Desarrollo Integral de la familia por los siguientes meses:</t>
  </si>
  <si>
    <t>*El importe del ISR del municipio del Nayar corresponde a:</t>
  </si>
  <si>
    <t>*El importe del ISR del municipio de Tuxpan corresponde a:</t>
  </si>
  <si>
    <t>*El importe del ISR del municipio de Acaponeta corresponde a:</t>
  </si>
  <si>
    <t>*El importe del ISR del municipio de Ixtlan del Rio corresponde a:</t>
  </si>
  <si>
    <t>*El importe del ISR del municipio de Amatlan de Cañas corresponde al mes de Agosto 2017</t>
  </si>
  <si>
    <t>*El importe del ISR del municipio de San Pedro Lagunillas corresponde a los siguientes meses:</t>
  </si>
  <si>
    <t>*El importe del ISR del municipio de Rosamorada corresponde al mes de noviembre por la cantidad de $107,402.00</t>
  </si>
  <si>
    <t>Organismo Operador Municipal de Agua Potable, Alcantarillado y Saneamiento del mes de diciembre 2017 por $8,932.00</t>
  </si>
  <si>
    <t>*El importe del ISR del municipio de Santa Maria del Oro corresponde a los siguientes meses:</t>
  </si>
  <si>
    <t>*El importe del ISR del municipio de Compostela corresponde al Organismo Operador de Agua Potable, Alcantarillado y Saneamiento de los siguientes meses:</t>
  </si>
  <si>
    <t>*El importe del ISR del municipio de Tecuala corresponde al Organismo Operador de Agua Potable, Alcantarillado y Saneamiento por el mes de noviembre 2017 .</t>
  </si>
  <si>
    <t>FEBRERO</t>
  </si>
  <si>
    <t>*El importe de ISR del municipio de Rosamorada correspnde a:</t>
  </si>
  <si>
    <t>Sistema Municipal para el Desarrollo Integral de la Familia del mes de Septiembre 2017 por $678.00</t>
  </si>
  <si>
    <t>*El importe de ISR del municipio de Amatlan de Cañas corresponde a los siguientes meses:</t>
  </si>
  <si>
    <t>*El importe de ISR del municipio de Xalisco corresponde a los siguientes meses:</t>
  </si>
  <si>
    <t>Organismo Operador Municipal de Agua Potable, Alcantarillado y saneamiento del mes de septiembre 2017 por $42,420.00</t>
  </si>
  <si>
    <t>*El importe de ISR del municipio de Santiago Ixcuintla corresponde al mes de Octubre de $336,387.00</t>
  </si>
  <si>
    <t>*El importe de ISR del municipio de Bahia de Banderas correspnde a:</t>
  </si>
  <si>
    <t>Organismo Operador Municipal de Agua Potable, Alcantarillado y saneamiento de los siguientes meses:</t>
  </si>
  <si>
    <t>*El importe de ISR del municipio de Ruiz correspnde a los siguientes meses:</t>
  </si>
  <si>
    <t>*El importe de ISR del municipio de Acaponeta correspnde a:</t>
  </si>
  <si>
    <t>Organismo Operador Municipal de Agua Potable, Alcantarillado y saneamiento del mes de enero 2017 por $50,497.00</t>
  </si>
  <si>
    <t>Sistema Municipal para el Desarrollo Integral de la Familia del mes de Enero 2018 por $6,788.00</t>
  </si>
  <si>
    <t>*El importe de ISR del municipio de San Pedro Lagunillas correspnde al mes de septiembre 2017 por $51,470.00</t>
  </si>
  <si>
    <t>*El importe de ISR del municipio de Tuxpan corresponde al mes de octubre 2017 por $45,320.00</t>
  </si>
  <si>
    <t>*El importe de ISR del municipio de Compostela corresponde al Organismo Operador Municipal de Agua Potable, Alcantarillado y Saneamiento de los siguientes meses:</t>
  </si>
  <si>
    <t>*El importe de ISR del municipio de Tecuala corresponde al Organismo Operador Municipal de Agua Potable, Alcantarillado y Saneamiento de los siguientes meses:</t>
  </si>
  <si>
    <t>*El importe de ISR del municipio del Nayar correspnde a:</t>
  </si>
  <si>
    <t>Organismo Operador Municipal de Agua Potable, Alcantarillado y saneamiento del mes de noviembre 2017 por $2.00</t>
  </si>
  <si>
    <t>*El importe de ISR del municipio de Ixtlan del Rio corresponde al mes de agosto de 2017 por la cantidad de $7,768.00</t>
  </si>
  <si>
    <t>*El importe de ISR del municipio de Tepic corresponde al mes de agosto de 2017 por la cantidad de $1,508.00</t>
  </si>
  <si>
    <t>MARZO</t>
  </si>
  <si>
    <t>*El importe de ISR del municipio de Tepic corresponde a los siguientes meses:</t>
  </si>
  <si>
    <t>dev-2016</t>
  </si>
  <si>
    <t>*El importe de ISR del municipio de Bahia de Banderas corresponde a los siguientes meses:</t>
  </si>
  <si>
    <t>Sistema Municipal para el Desarrollo Integral de la Familia del mes de enero 2018 por la cantidad de $100,311.00</t>
  </si>
  <si>
    <t>*El importe de ISR del municipio de Santiago Ixcuinlta corresponde a los siguientes meses:</t>
  </si>
  <si>
    <t>*El importe de ISR del municipio de La Yesca corresponde a los siguientes meses:</t>
  </si>
  <si>
    <t>*El importe de ISR del municipio de Rosamorada corresponde a los siguientes meses:</t>
  </si>
  <si>
    <t>*El importe de ISR del municipio del Nayar corresponde a enero 2018.</t>
  </si>
  <si>
    <t>*El importe de ISR del municipio de Xalisco corresponde a enero 2018.</t>
  </si>
  <si>
    <t>*El importe de ISR del municipio de Ixtlan del Rio corresponde a los siguientes meses:</t>
  </si>
  <si>
    <t>*El importe de ISR del municipio de Ruiz corresponde a febrero 2018 y la devolucion corresponde al ejercicio 2016.</t>
  </si>
  <si>
    <t>*El importe de ISR del municipio de Tecuala corresponde a:</t>
  </si>
  <si>
    <t>Organismo Operador Municipal de Agua Potable, Alcantarillado y Saneamiento de los siguientes meses:</t>
  </si>
  <si>
    <t>*El importe de ISR del municipio de Tuxpan corresponde al Sistema Municipal para el Desarrollo Integral de la Familia por los siguientes meses:</t>
  </si>
  <si>
    <t>ABRIL</t>
  </si>
  <si>
    <t>*El importe del Fondo de ISR del municipio de Amatlan de Cañas corresponde a los siguientes meses:</t>
  </si>
  <si>
    <t>Sistema municipal para el desarrollo integral de la familia de los siguientes meses:</t>
  </si>
  <si>
    <t>*El importe del Fondo de ISR del municipio de Bahia de Banderas corresponde a los siguientes meses:</t>
  </si>
  <si>
    <t>Organismo operador de agua potable, alcantarillado y saneamiento de los siguientes meses:</t>
  </si>
  <si>
    <t>*El importe del Fondo de ISR del municipio de Ixtlan del Rio corresponde a los siguientes meses:</t>
  </si>
  <si>
    <t>*El importe del Fondo de ISR del municipio del Nayar corresponde al mes de febrero 2018 por la cantidad de $333,733.00 y al organismo operador de agua potable</t>
  </si>
  <si>
    <t>alcantarillado y saneamiento del mes de enero por la cantidad de $3,465.00</t>
  </si>
  <si>
    <t>*El importe del Fondo de ISR del municipio de Rosamorada corresponde al mes de febero de 2018 por la cantidad de $445,346.00 y al organismo operador de agua potable</t>
  </si>
  <si>
    <t>alcantarillado y saneamiento de los siguientes meses:</t>
  </si>
  <si>
    <t>*El importe del Fondo de ISR del municipio de Santiago Ixcuintla corresponde a los siguientes meses:</t>
  </si>
  <si>
    <t>*El importe del Fondo de ISR del municipio de San Pedro Lagunillas corresponde a los siguientes meses:</t>
  </si>
  <si>
    <t>*El importe del Fondo de ISR del municipio de Tecuala corresponde a los siguientes meses:</t>
  </si>
  <si>
    <t>Organismo operador de agua potable, alcantarillado y saneamiento del mes de enero 2018 por la cantidad de $483.00</t>
  </si>
  <si>
    <t>*El importe del Fondo de ISR del municipio de Xalisco corresponde a:</t>
  </si>
  <si>
    <t>*El importe del Fondo de ISR del municipio de La Yesca corresponde a febrero de 2018.</t>
  </si>
  <si>
    <t>*El importe del Fondo de ISR del municipio de Compostela corresponde al Sistema de agua potable y alcantarillado de los siguientes meses:</t>
  </si>
  <si>
    <t>*El importe del Fondo de ISR del municipio de Tepic corresponde al sistema municipal para el desarrollo integral de la familia por los siguientes meses:</t>
  </si>
  <si>
    <t>*El importe del Fondo de ISR del municipio de Tuxpan corresponde al sistema municipal para el desarrollo integral de la familia del mes de febrero de 2018.</t>
  </si>
  <si>
    <t>*El importe del Fondo de ISR del municipio de Acaponeta corresponde al sistema municipal para el desarrollo integral de la familia del mes de febrero de 2018.</t>
  </si>
  <si>
    <t>MAYO</t>
  </si>
  <si>
    <t>*El importe del Fondo de ISR del municipio de Tepic corresponde a los siguientes meses:</t>
  </si>
  <si>
    <t xml:space="preserve">*El importe del Fondo de ISR del municipio de Bahia de Banderas corresponde a </t>
  </si>
  <si>
    <t>Organismo operador municipal de agua potable, alcantarillado y saneamiento de los siguientes meses:</t>
  </si>
  <si>
    <t>Sistema  municipal para el desarrollo integral de la familia del mes de Marzo por la cantidad de $96,396.00</t>
  </si>
  <si>
    <t>*El importe del Fondo de ISR del municipio del Nayar corresponde a los siguientes meses:</t>
  </si>
  <si>
    <t>Organismo operador municipal de agua potable, alcantarillado y saneamiento del mes de Abril de 2018 por la cantidad de $3,421.00</t>
  </si>
  <si>
    <t>*El importe del Fondo de ISR del municipio de Xalisco corresponde al mes de Marzo 2018.</t>
  </si>
  <si>
    <t>*El importe del Fondo de ISR del municipio del Acaponeta corresponde a :</t>
  </si>
  <si>
    <t>Sistema  municipal para el desarrollo integral de la familia del mes de Marzo 2018 por la cantidad de $7,790.00</t>
  </si>
  <si>
    <t>*El importe del Fondo de ISR del municipio de La Yesca corresponde a :</t>
  </si>
  <si>
    <t>*El importe del Fondo de ISR del municipio de Ruiz corresponde al mes de marzo 2018 por la cantidad de $238,631.00</t>
  </si>
  <si>
    <t>*El importe del Fondo de ISR del municipio de Santa Maria del Oro corresponde a los siguientes meses:</t>
  </si>
  <si>
    <t>*El importe del Fondo de ISR del municipio de Tecuala corresponde a:</t>
  </si>
  <si>
    <t>Organismo operador municipal de agua potable, alcantarillado y saneamiento del mes de Marzo de 2018 por la cantidad de $9,092.00</t>
  </si>
  <si>
    <t>*El importe del Fondo de ISR del municipio de Ixtlan del Rio corresponde a  los siguientes meses:</t>
  </si>
  <si>
    <t>*El importe del Fondo de ISR del municipio de Rosamorada corresponde a:</t>
  </si>
  <si>
    <t>Organismo operador municipal de agua potable, alcantarillado y saneamiento del mes de Marzo de 2018 por la cantidad de $968.00</t>
  </si>
  <si>
    <t>JUNIO</t>
  </si>
  <si>
    <t>Sistema Muncipal para el desarrollo integral de la familia por los siguientes meses:</t>
  </si>
  <si>
    <t>dev-17</t>
  </si>
  <si>
    <t>Organismo operador municipal de agua potable, alcantarillado y saneamiento por los sigueintes meses:</t>
  </si>
  <si>
    <t>dev-15</t>
  </si>
  <si>
    <t>dev - 17</t>
  </si>
  <si>
    <t>*El importe del Fondo de ISR del municipio de Tuxpan corresponde a los siguientes meses:</t>
  </si>
  <si>
    <t>*El importe del Fondo de ISR del municipio de Xalisco corresponde al mes de abril de 2018.</t>
  </si>
  <si>
    <t>*El importe del Fondo de ISR del municipio de Acaponeta corresponde a:</t>
  </si>
  <si>
    <t>dev-2017</t>
  </si>
  <si>
    <t>Organismo operador municipal de agua potable, alcantarillado y saneamiento del año 2015 por $-5,408.00</t>
  </si>
  <si>
    <t>*El importe del Fondo de ISR del municipio de San Blas corresponde a:</t>
  </si>
  <si>
    <t>*El importe del Fondo de ISR del municipio de Ruiz corresponde a:</t>
  </si>
  <si>
    <t>Organismo operador municipal de agua potable, alcantarillado y saneamiento del mes de abril 2018 por $9,288.00</t>
  </si>
  <si>
    <t>*El importe del Fondo de ISR del municipio de San Pedro Lagunillas corresponde a:</t>
  </si>
  <si>
    <t>*El importe del Fondo de ISR del municipio de La Yesca corresponde al mes de diciembre 2017</t>
  </si>
  <si>
    <t>*El importe del Fondo de ISR del municipio de Compostela corresponde al:</t>
  </si>
  <si>
    <t>Organismo operador municipal de agua potable, alcantarillado y saneamiento del mes de Mayo 2018 por $3,673.00</t>
  </si>
  <si>
    <t>*El importe del Fondo de ISR del municipio de Ixtlan del Rio corresponde a:</t>
  </si>
  <si>
    <t>*El importe del Fondo de ISR del municipio del Nayar corresponde al Organismo Operador Municipal de agua potable, alcantariilado y saneamiento del mes de abril 2018.</t>
  </si>
  <si>
    <t>*El importe del Fondo de ISR del municipio de Santa Maria del Oro corresponde al Organismo Operador Municipal por los siguientes meses:</t>
  </si>
  <si>
    <t>*El importe del Fondo de ISR del municipio de Ahuacatlan corresponde a devolucion 2017 por la cantidad de $ -3,953.00</t>
  </si>
  <si>
    <t>JULIO</t>
  </si>
  <si>
    <t>Sistema Municipal para el Desarrollo Integral de la familia del mes de diciembre del 2016 por la cantidad de $12,381.00</t>
  </si>
  <si>
    <t>*El importe del Fondo de ISR del municipio de Bahia de Banderas corresponde a :</t>
  </si>
  <si>
    <t>Organismo Operador Municipal de agua potable, alcantarillado y saneamiento por los siguientes meses:</t>
  </si>
  <si>
    <t>*El importe del Fondo de ISR del municipio de Santiago Ixcuintla corresponde a Enero del 2018.</t>
  </si>
  <si>
    <t>Organismo Operador Municipal de agua potable, alcantarillado y saneamiento del mes de Enero de 2017 por la cantidad de $44,775.00</t>
  </si>
  <si>
    <t>*El importe del Fondo de ISR del municipio de La Yesca corresponde a:</t>
  </si>
  <si>
    <t>*El importe del Fondo de ISR del municipio del Nayar corresponde a:</t>
  </si>
  <si>
    <t>Organismo Operador de agua potable, alcantarillado y saneamiento de los siguientes meses:</t>
  </si>
  <si>
    <t>*El importe del Fondo de ISR del municipio de Tuxpan corresponde a:</t>
  </si>
  <si>
    <t>*El importe del Fondo de ISR del municipio de Compostela corresponde al mes de enero 2018.</t>
  </si>
  <si>
    <t>*El importe del Fondo de ISR del municipio de Amatlan de Cañas corresponde a abril de 2018.</t>
  </si>
  <si>
    <t>AGOSTO</t>
  </si>
  <si>
    <t>Sistema Municipal para el desarrollo integral de la familia del mes de Junio de 2018 por la cantidad de $32,497.00</t>
  </si>
  <si>
    <t>*El importe del Fondo de ISR del municipio de Xalisco corresponde a los siguientes meses:</t>
  </si>
  <si>
    <t>Sistema Municipal para el desarrollo integral de la familia del mes de Julio de 2018 por la cantidad de $11,730.00</t>
  </si>
  <si>
    <t>*El importe del Fondo de ISR del municipio de San blas corresponde a los siguientes meses:</t>
  </si>
  <si>
    <t>*El importe del Fondo de ISR del municipio de La Yesca corresponde al mes de abril 2018.</t>
  </si>
  <si>
    <t>Organismo Operador Municipal de agua potable, alcantarillado y saneamiento del mes de Junio 2018 por la cantidad de $326.00</t>
  </si>
  <si>
    <t>Sistema Municipal para el desarrollo integral de la familia del mes de Junio de 2018 por la cantidad de $10,144.00</t>
  </si>
  <si>
    <t>*El importe del Fondo de ISR del municipio de Santa Maria del Oro corresponde a:</t>
  </si>
  <si>
    <t>Organismo Operador Municipal de agua potable, alcantarillado y saneamiento del mes de Julio 2018 por la cantidad de $884.00</t>
  </si>
  <si>
    <t>*El importe del Fondo de ISR del municipio de Ahuacatlan corresponde a los siguientes meses:</t>
  </si>
  <si>
    <t>*El importe del Fondo de ISR del municipio de Acaponeta corresponde al Sistema Municipal para el Desarrollo Integral de la Familia de los siguientes meses:</t>
  </si>
  <si>
    <t xml:space="preserve">*El importe del Fondo de ISR del municipio de Rosamorada corresponde a: </t>
  </si>
  <si>
    <t>Organismo Operador Municipal de agua potable, alcantarillado y saneamiento del mes de Julio 2018 por la cantidad de $3,766.00</t>
  </si>
  <si>
    <t>Sistema Municipal para el desarrollo integral de la familia del mes de Junio de 2018 por la cantidad de $3,167.00</t>
  </si>
  <si>
    <t xml:space="preserve">*El importe del Fondo de ISR del municipio de San Pedro Lagunillas corresponde al sistema Municipal para el Desarrollo Integral de la Familia de los siguientes meses: </t>
  </si>
  <si>
    <t>*El importe del Fondo de ISR del municipio de Tecuala corresponde al Organismo Operador Municipal de agua Potable, Alcantarillado y saneamiento del mes de Junio 2018 por la cantidad de $1,777.00</t>
  </si>
  <si>
    <t>SEPTIEMBRE</t>
  </si>
  <si>
    <t>*El importe del Fondo de ISR del municipio de Xalisco corresponde al mes de Julio 2018.</t>
  </si>
  <si>
    <t>*El importe del Fondo de ISR del municipio de San Blas corresponde a los siguientes meses:</t>
  </si>
  <si>
    <t>Sistema Municipal para el Desarrollo Integral de la familia de los siguientes meses:</t>
  </si>
  <si>
    <t>Organismo Operador Municipal de Agua potable, Alcantarillado y Saneamiento de los siguientes meses:</t>
  </si>
  <si>
    <t>*El importe del Fondo de ISR del municipio de La Yesca corresponde a los siguientes meses:</t>
  </si>
  <si>
    <t>*El importe del Fondo de ISR del municipio de Ruiz corresponde a los siguientes meses:</t>
  </si>
  <si>
    <t>*El importe del Fondo de ISR del municipio de Acaponeta corresponde a los siguientes meses:</t>
  </si>
  <si>
    <t>*El importe del Fondo de ISR del municipio de Ixtlan del Rio corresponde a :</t>
  </si>
  <si>
    <t>Sistema Municipal para el Desarrollo Integral de la familia del mes de julio 2018 por la cantidad de $10,144.00</t>
  </si>
  <si>
    <t>*El importe del Fondo de ISR del municipio de Tecuala corresponde a :</t>
  </si>
  <si>
    <t>*El importe del Fondo de ISR del municipio del Nayar corresponde a :</t>
  </si>
  <si>
    <t>*El importe del Fondo de ISR del municipio del Rosamorada corresponde al Sistema Municipal para el Desarrollo Integral de la Familia por los siguientes meses:</t>
  </si>
  <si>
    <t>*El importe del Fondo de ISR del municipio de San Pedro Lagunillas corresponde al Sistema Municipal para el Desarrollo Integral de la Familia por los siguientes meses:</t>
  </si>
  <si>
    <t>OCTUBRE</t>
  </si>
  <si>
    <t>DEV-2017</t>
  </si>
  <si>
    <t>Devolucion del ejercicio 2017 del sistema municipal para el desarrollo integral de la familia por $-4,081.00</t>
  </si>
  <si>
    <t>Sistema municipal para el desarrollo integral de la familia por los siguientes meses:</t>
  </si>
  <si>
    <t>dev 2017</t>
  </si>
  <si>
    <t>Organismo operador municipal de agua potable, alcantarillado y saneamiento por los siguientes meses:</t>
  </si>
  <si>
    <t>dev 17</t>
  </si>
  <si>
    <t>Sistema municipal para el desarrollo integral de la familia del mes de septiembre por $7,670.00</t>
  </si>
  <si>
    <t>Organismo operador municipal de agua potable, alcantarillado y saneamiento del mes de agosto del 2018 por la cantidad de $2,240.00</t>
  </si>
  <si>
    <t>*El importe del Fondo de ISR del municipio de la Yesca corresponde a los siguientes meses:</t>
  </si>
  <si>
    <t>Sistema municipal para el desarrollo integral de la familia del mes de agosto 2018 por la cantidad ed  $17,166.00</t>
  </si>
  <si>
    <t>Sistema municipal para el desarrollo integral de la familia del mes de agosto 2018 por la cantidad ed  $10,144.00</t>
  </si>
  <si>
    <t>dev-16</t>
  </si>
  <si>
    <t>Sistema municipal para el desarrollo integral de la familia del mes de septiembre 2018 por la cantidad ed  $7,519.00</t>
  </si>
  <si>
    <t>Organismo operador municipal de agua potable, alcantarillado y saneamiento del mes de septiembre del 2018 por la cantidad de $3,836.00</t>
  </si>
  <si>
    <t>*El importe del Fondo de ISR del municipio de Amatlan de Cañas corresponde a:</t>
  </si>
  <si>
    <t>*El importe del Fondo de ISR del municipio de Compostela corresponde a devolucion del ejercicio 2016, del sistema municipal para el desarrollo integral de la familia por la cantidad de $ - 3,921.00</t>
  </si>
  <si>
    <t>*El importe del Fondo de ISR del municipio de Santiago Ixcuintla corresponde a devolucion del ejercicio 2017 por la cantidad de $-44,273.00</t>
  </si>
  <si>
    <t>*El importe del Fondo de ISR del municipio de Ahuacatla corresponde a devolucion del ejercicio 2017 por la cantidad de $- 18,513.00</t>
  </si>
  <si>
    <t>NOVIEMBRE</t>
  </si>
  <si>
    <t>*El importe del Fondo de ISR del municipio de Tepic corresponde a:</t>
  </si>
  <si>
    <t>*El importe del Fondo de ISR del municipio de Bahia de Banderas corresponde a:</t>
  </si>
  <si>
    <t>*El importe del Fondo de ISR del municipio de Santiago Ixcuintla corresponde a:</t>
  </si>
  <si>
    <t>Sistema municipal para el desarrollo integral de la familia del mes de octubre 2018 por la cantidad ed $4,466.00</t>
  </si>
  <si>
    <t>*El importe del Fondo de ISR del municipio de Santa Maria del Oro corresponde al mes de septiembre 2018 por la cantidad de $267,557.00</t>
  </si>
  <si>
    <t>Sistema municipal para el desarrollo integral de la familia del mes de septiembre 2018 por la cantidad de $ 12,457.00</t>
  </si>
  <si>
    <t>Organismo operador municipal de agua potable, alcantarillado y saneamiento del mes de septiembre 2018 por la cantidad de $4,111.00</t>
  </si>
  <si>
    <t>Organismo operador municipal de agua potable, alcantarillado y saneamiento del mes de octubre 2018 por la cantidad de $3,836.00</t>
  </si>
  <si>
    <t>*El importe del Fondo de ISR del municipio de Jala corresponde al mes de enero 2018 por la cantidad de $114,476.00</t>
  </si>
  <si>
    <t>*El importe del Fondo de ISR del municipio de Ahuacatlan corresponde a:</t>
  </si>
  <si>
    <t>Sistema municipal para el desarrollo integral de la familia del mes de septiembre 2018 por la cantidad de $ 10,461.00</t>
  </si>
  <si>
    <t>DICIEMBRE</t>
  </si>
  <si>
    <t>Sistema Municipal para el desarrollo integral de la familia de los siguientes meses:</t>
  </si>
  <si>
    <t>*El importe del Fondo de ISR del municipio de Tepic corresponde al mes de junio de 2018 por la cantidad e $218,231.00</t>
  </si>
  <si>
    <t>Sistema Municipal para el desarrollo integral de la familia del mes de octubre  2018 por $7,461.00</t>
  </si>
  <si>
    <t>Organismo operador municipal de agua potable, alcantarillado y saneamiento del mes de noviembre de 2018 por la cantidad e $3,900.00</t>
  </si>
  <si>
    <t>*El importe del Fondo de ISR del municipio de San Pedro Lagunillas corresponde a noviembre  de 2018 por $427,101.00</t>
  </si>
  <si>
    <t>*El importe del Fondo de ISR del municipio de Ruiz corresponde a :</t>
  </si>
  <si>
    <t>Organismo operador municipal de agua potable, alcantarillado y saneamiento del mes de enero 2018 por la cantidad de $2,944.00</t>
  </si>
  <si>
    <t>Sistema Municipal para el desarrollo integral de la familia del mes de octubre  2018 por $ 10,461.00</t>
  </si>
  <si>
    <t>*El importe del Fondo de ISR del municipio de Tecuala corresponde a octubre  de 2018 por $ 220,280.00</t>
  </si>
  <si>
    <t>Sistema Municipal para el desarrollo integral de la familia de los meses:</t>
  </si>
  <si>
    <t>*El importe del Fondo de ISR del municipio de Jala corresponde a febrero 2018 por $14,839.00</t>
  </si>
  <si>
    <t>*El importe del Fondo de ISR del municipio de Acaponeta corresponde a octubre  2018 por $ 3,173.00 del sistema municipal para el desarrollo integral de la familia.</t>
  </si>
  <si>
    <t>*El importe del Fondo de ISR del municipio deLas varas municipio de Compostela corresponde al sistema de agua potable y alcantarillado de los siguientes meses:</t>
  </si>
  <si>
    <t>CONCENTRADO DE PARTICIPACIONES PAGADAS A LOS MUNICIPIOS POR RECAUDACION DE INGRESOS FEDERALES,  ESTATALES Y MUNICIPALES CORRESPONDIENTE A LOS MESES DE ENERO A DICIEMBRE DE 2019.</t>
  </si>
  <si>
    <t>F.E.I.E.F</t>
  </si>
  <si>
    <t>F.O.F.I.R</t>
  </si>
  <si>
    <t xml:space="preserve"> FOFIR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</si>
</sst>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d/m/yy;@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8"/>
      <name val="Britannic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10" fillId="0" borderId="7" xfId="0" applyFont="1" applyBorder="1" applyAlignment="1">
      <alignment wrapText="1"/>
    </xf>
    <xf numFmtId="4" fontId="9" fillId="0" borderId="7" xfId="0" applyNumberFormat="1" applyFont="1" applyBorder="1"/>
    <xf numFmtId="4" fontId="0" fillId="0" borderId="0" xfId="0" applyNumberFormat="1"/>
    <xf numFmtId="4" fontId="0" fillId="0" borderId="0" xfId="0" applyNumberFormat="1" applyAlignment="1">
      <alignment horizontal="center"/>
    </xf>
    <xf numFmtId="0" fontId="6" fillId="0" borderId="0" xfId="0" applyFont="1"/>
    <xf numFmtId="0" fontId="9" fillId="0" borderId="0" xfId="0" applyFont="1"/>
    <xf numFmtId="4" fontId="9" fillId="0" borderId="0" xfId="0" applyNumberFormat="1" applyFont="1"/>
    <xf numFmtId="0" fontId="6" fillId="0" borderId="0" xfId="0" applyFont="1" applyAlignment="1"/>
    <xf numFmtId="4" fontId="6" fillId="3" borderId="0" xfId="0" applyNumberFormat="1" applyFont="1" applyFill="1"/>
    <xf numFmtId="0" fontId="9" fillId="0" borderId="0" xfId="0" applyFont="1" applyAlignment="1"/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/>
    <xf numFmtId="4" fontId="11" fillId="0" borderId="0" xfId="0" applyNumberFormat="1" applyFont="1"/>
    <xf numFmtId="17" fontId="9" fillId="0" borderId="0" xfId="0" applyNumberFormat="1" applyFont="1"/>
    <xf numFmtId="4" fontId="8" fillId="0" borderId="0" xfId="0" applyNumberFormat="1" applyFont="1" applyFill="1" applyBorder="1"/>
    <xf numFmtId="8" fontId="9" fillId="0" borderId="0" xfId="0" applyNumberFormat="1" applyFont="1"/>
    <xf numFmtId="4" fontId="0" fillId="0" borderId="0" xfId="0" applyNumberFormat="1" applyBorder="1"/>
    <xf numFmtId="0" fontId="11" fillId="0" borderId="0" xfId="0" applyFont="1"/>
    <xf numFmtId="17" fontId="9" fillId="0" borderId="0" xfId="0" applyNumberFormat="1" applyFont="1" applyAlignment="1">
      <alignment horizontal="left"/>
    </xf>
    <xf numFmtId="164" fontId="9" fillId="0" borderId="0" xfId="0" applyNumberFormat="1" applyFont="1"/>
    <xf numFmtId="164" fontId="12" fillId="0" borderId="0" xfId="0" applyNumberFormat="1" applyFont="1"/>
    <xf numFmtId="8" fontId="0" fillId="0" borderId="0" xfId="0" applyNumberFormat="1"/>
    <xf numFmtId="8" fontId="1" fillId="0" borderId="0" xfId="0" applyNumberFormat="1" applyFont="1"/>
    <xf numFmtId="2" fontId="0" fillId="0" borderId="0" xfId="0" applyNumberFormat="1"/>
    <xf numFmtId="0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17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left"/>
    </xf>
    <xf numFmtId="17" fontId="0" fillId="0" borderId="0" xfId="0" applyNumberFormat="1" applyAlignment="1">
      <alignment horizontal="right"/>
    </xf>
    <xf numFmtId="0" fontId="13" fillId="0" borderId="0" xfId="0" applyFont="1"/>
    <xf numFmtId="164" fontId="9" fillId="0" borderId="0" xfId="1" applyNumberFormat="1" applyFont="1" applyAlignment="1">
      <alignment horizontal="right"/>
    </xf>
    <xf numFmtId="44" fontId="9" fillId="0" borderId="0" xfId="1" applyFont="1" applyAlignment="1">
      <alignment horizontal="right"/>
    </xf>
    <xf numFmtId="8" fontId="9" fillId="0" borderId="0" xfId="0" applyNumberFormat="1" applyFont="1" applyAlignment="1">
      <alignment horizontal="right"/>
    </xf>
    <xf numFmtId="17" fontId="9" fillId="0" borderId="0" xfId="0" applyNumberFormat="1" applyFont="1" applyAlignment="1">
      <alignment horizontal="right" wrapText="1"/>
    </xf>
    <xf numFmtId="44" fontId="9" fillId="0" borderId="0" xfId="1" applyFont="1"/>
    <xf numFmtId="17" fontId="0" fillId="0" borderId="0" xfId="0" applyNumberFormat="1"/>
    <xf numFmtId="0" fontId="12" fillId="0" borderId="0" xfId="0" applyFont="1"/>
    <xf numFmtId="17" fontId="9" fillId="0" borderId="0" xfId="0" applyNumberFormat="1" applyFont="1" applyAlignment="1">
      <alignment horizontal="left" vertical="top"/>
    </xf>
    <xf numFmtId="1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164" fontId="0" fillId="0" borderId="0" xfId="0" applyNumberFormat="1"/>
    <xf numFmtId="0" fontId="9" fillId="0" borderId="0" xfId="0" applyFont="1" applyAlignment="1">
      <alignment horizontal="right"/>
    </xf>
    <xf numFmtId="17" fontId="9" fillId="0" borderId="0" xfId="0" applyNumberFormat="1" applyFont="1" applyAlignment="1">
      <alignment horizontal="right" vertical="top"/>
    </xf>
    <xf numFmtId="0" fontId="14" fillId="0" borderId="0" xfId="0" applyFont="1"/>
    <xf numFmtId="4" fontId="12" fillId="0" borderId="0" xfId="0" applyNumberFormat="1" applyFont="1"/>
    <xf numFmtId="17" fontId="1" fillId="0" borderId="0" xfId="0" applyNumberFormat="1" applyFont="1"/>
    <xf numFmtId="17" fontId="12" fillId="0" borderId="0" xfId="0" applyNumberFormat="1" applyFont="1"/>
    <xf numFmtId="17" fontId="9" fillId="0" borderId="0" xfId="0" applyNumberFormat="1" applyFont="1" applyAlignment="1">
      <alignment wrapText="1"/>
    </xf>
    <xf numFmtId="0" fontId="9" fillId="0" borderId="0" xfId="0" applyFont="1" applyAlignment="1">
      <alignment horizontal="right" wrapText="1"/>
    </xf>
    <xf numFmtId="6" fontId="9" fillId="0" borderId="0" xfId="0" applyNumberFormat="1" applyFont="1"/>
    <xf numFmtId="0" fontId="1" fillId="0" borderId="0" xfId="0" applyFont="1"/>
    <xf numFmtId="8" fontId="9" fillId="0" borderId="0" xfId="0" applyNumberFormat="1" applyFont="1" applyAlignment="1">
      <alignment horizontal="left"/>
    </xf>
    <xf numFmtId="4" fontId="1" fillId="0" borderId="0" xfId="0" applyNumberFormat="1" applyFont="1"/>
    <xf numFmtId="165" fontId="9" fillId="0" borderId="0" xfId="0" applyNumberFormat="1" applyFont="1"/>
    <xf numFmtId="0" fontId="1" fillId="0" borderId="0" xfId="0" applyFont="1" applyAlignment="1">
      <alignment horizontal="left"/>
    </xf>
    <xf numFmtId="17" fontId="0" fillId="0" borderId="0" xfId="0" applyNumberFormat="1" applyAlignment="1">
      <alignment horizontal="left"/>
    </xf>
    <xf numFmtId="4" fontId="6" fillId="2" borderId="7" xfId="0" applyNumberFormat="1" applyFont="1" applyFill="1" applyBorder="1"/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" fontId="9" fillId="0" borderId="8" xfId="0" applyNumberFormat="1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9" xfId="0" applyFont="1" applyBorder="1" applyAlignment="1">
      <alignment wrapText="1"/>
    </xf>
    <xf numFmtId="4" fontId="9" fillId="0" borderId="10" xfId="0" applyNumberFormat="1" applyFont="1" applyBorder="1"/>
    <xf numFmtId="4" fontId="9" fillId="0" borderId="11" xfId="0" applyNumberFormat="1" applyFont="1" applyBorder="1"/>
    <xf numFmtId="0" fontId="10" fillId="0" borderId="12" xfId="0" applyFont="1" applyBorder="1" applyAlignment="1">
      <alignment wrapText="1"/>
    </xf>
    <xf numFmtId="4" fontId="9" fillId="0" borderId="13" xfId="0" applyNumberFormat="1" applyFont="1" applyBorder="1"/>
    <xf numFmtId="4" fontId="9" fillId="0" borderId="14" xfId="0" applyNumberFormat="1" applyFont="1" applyBorder="1"/>
    <xf numFmtId="0" fontId="10" fillId="0" borderId="15" xfId="0" applyFont="1" applyBorder="1" applyAlignment="1">
      <alignment wrapText="1"/>
    </xf>
    <xf numFmtId="4" fontId="9" fillId="0" borderId="16" xfId="0" applyNumberFormat="1" applyFont="1" applyBorder="1"/>
    <xf numFmtId="4" fontId="9" fillId="0" borderId="17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95250</xdr:rowOff>
    </xdr:from>
    <xdr:to>
      <xdr:col>3</xdr:col>
      <xdr:colOff>464415</xdr:colOff>
      <xdr:row>6</xdr:row>
      <xdr:rowOff>95250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750"/>
          <a:ext cx="276629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63500</xdr:colOff>
      <xdr:row>2</xdr:row>
      <xdr:rowOff>0</xdr:rowOff>
    </xdr:from>
    <xdr:to>
      <xdr:col>21</xdr:col>
      <xdr:colOff>969496</xdr:colOff>
      <xdr:row>7</xdr:row>
      <xdr:rowOff>1143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30625" y="476250"/>
          <a:ext cx="2620496" cy="1175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s\CP.LIBIA%20ESTRADA\Downloads\PARTICIPACIONES%20TRAN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CONCENTRADO"/>
      <sheetName val="PARTICIPACIONES FEDERALES"/>
    </sheetNames>
    <sheetDataSet>
      <sheetData sheetId="0">
        <row r="17">
          <cell r="C17">
            <v>3552755.12</v>
          </cell>
        </row>
        <row r="18">
          <cell r="C18">
            <v>2499437.59</v>
          </cell>
        </row>
        <row r="19">
          <cell r="C19">
            <v>2352578.8199999998</v>
          </cell>
        </row>
        <row r="20">
          <cell r="C20">
            <v>3998598.81</v>
          </cell>
        </row>
        <row r="21">
          <cell r="C21">
            <v>4616160.46</v>
          </cell>
        </row>
        <row r="22">
          <cell r="C22">
            <v>2814039.27</v>
          </cell>
        </row>
        <row r="23">
          <cell r="C23">
            <v>1689398.38</v>
          </cell>
        </row>
        <row r="24">
          <cell r="C24">
            <v>3235562.09</v>
          </cell>
        </row>
        <row r="25">
          <cell r="C25">
            <v>2827069.03</v>
          </cell>
        </row>
        <row r="26">
          <cell r="C26">
            <v>1792171.43</v>
          </cell>
        </row>
        <row r="27">
          <cell r="C27">
            <v>2882868.25</v>
          </cell>
        </row>
        <row r="28">
          <cell r="C28">
            <v>3125753.39</v>
          </cell>
        </row>
        <row r="29">
          <cell r="C29">
            <v>4447869.91</v>
          </cell>
        </row>
        <row r="30">
          <cell r="C30">
            <v>2164610.92</v>
          </cell>
        </row>
        <row r="31">
          <cell r="C31">
            <v>2938578.24</v>
          </cell>
        </row>
        <row r="32">
          <cell r="C32">
            <v>7898105.5700000003</v>
          </cell>
        </row>
        <row r="33">
          <cell r="C33">
            <v>3469829.05</v>
          </cell>
        </row>
        <row r="34">
          <cell r="C34">
            <v>35192640.109999999</v>
          </cell>
        </row>
        <row r="35">
          <cell r="C35">
            <v>3657676.63</v>
          </cell>
        </row>
        <row r="36">
          <cell r="C36">
            <v>3326077.83</v>
          </cell>
        </row>
      </sheetData>
      <sheetData sheetId="1">
        <row r="17">
          <cell r="C17">
            <v>4552968.33</v>
          </cell>
          <cell r="D17">
            <v>23979.05</v>
          </cell>
        </row>
        <row r="18">
          <cell r="C18">
            <v>3237492.74</v>
          </cell>
          <cell r="D18">
            <v>18829.41</v>
          </cell>
        </row>
        <row r="19">
          <cell r="C19">
            <v>3044970.27</v>
          </cell>
          <cell r="D19">
            <v>18267.57</v>
          </cell>
        </row>
        <row r="20">
          <cell r="C20">
            <v>5690764.4400000004</v>
          </cell>
          <cell r="D20">
            <v>56576.81</v>
          </cell>
        </row>
        <row r="21">
          <cell r="C21">
            <v>5944220.5099999998</v>
          </cell>
          <cell r="D21">
            <v>36482.68</v>
          </cell>
        </row>
        <row r="22">
          <cell r="C22">
            <v>4218869.4800000004</v>
          </cell>
          <cell r="D22">
            <v>22733.279999999999</v>
          </cell>
        </row>
        <row r="23">
          <cell r="C23">
            <v>2250758.63</v>
          </cell>
          <cell r="D23">
            <v>15967.82</v>
          </cell>
        </row>
        <row r="24">
          <cell r="C24">
            <v>4207767.04</v>
          </cell>
          <cell r="D24">
            <v>20558.52</v>
          </cell>
        </row>
        <row r="25">
          <cell r="C25">
            <v>3654599.69</v>
          </cell>
          <cell r="D25">
            <v>20238.490000000002</v>
          </cell>
        </row>
        <row r="26">
          <cell r="C26">
            <v>2398020.3199999998</v>
          </cell>
          <cell r="D26">
            <v>18457.419999999998</v>
          </cell>
        </row>
        <row r="27">
          <cell r="C27">
            <v>3738140.11</v>
          </cell>
          <cell r="D27">
            <v>25690.47</v>
          </cell>
        </row>
        <row r="28">
          <cell r="C28">
            <v>3940750.53</v>
          </cell>
          <cell r="D28">
            <v>43555.67</v>
          </cell>
        </row>
        <row r="29">
          <cell r="C29">
            <v>5629323.5499999998</v>
          </cell>
          <cell r="D29">
            <v>28388.5</v>
          </cell>
        </row>
        <row r="30">
          <cell r="C30">
            <v>2807880.18</v>
          </cell>
          <cell r="D30">
            <v>17395.189999999999</v>
          </cell>
        </row>
        <row r="31">
          <cell r="C31">
            <v>3848407.07</v>
          </cell>
          <cell r="D31">
            <v>21274.06</v>
          </cell>
        </row>
        <row r="32">
          <cell r="C32">
            <v>9990668.2200000007</v>
          </cell>
          <cell r="D32">
            <v>42650.15</v>
          </cell>
        </row>
        <row r="33">
          <cell r="C33">
            <v>4462602.87</v>
          </cell>
          <cell r="D33">
            <v>27767.54</v>
          </cell>
        </row>
        <row r="34">
          <cell r="C34">
            <v>43693117.700000003</v>
          </cell>
          <cell r="D34">
            <v>149679.72</v>
          </cell>
        </row>
        <row r="35">
          <cell r="C35">
            <v>4659161.37</v>
          </cell>
          <cell r="D35">
            <v>19099.66</v>
          </cell>
        </row>
        <row r="36">
          <cell r="C36">
            <v>4391968.55</v>
          </cell>
          <cell r="D36">
            <v>29474.82</v>
          </cell>
        </row>
      </sheetData>
      <sheetData sheetId="2">
        <row r="14">
          <cell r="C14">
            <v>3697845.23</v>
          </cell>
        </row>
        <row r="15">
          <cell r="C15">
            <v>2622365.96</v>
          </cell>
        </row>
        <row r="16">
          <cell r="C16">
            <v>2466890.5499999998</v>
          </cell>
        </row>
        <row r="17">
          <cell r="C17">
            <v>4505445.09</v>
          </cell>
        </row>
        <row r="18">
          <cell r="C18">
            <v>4821942.78</v>
          </cell>
        </row>
        <row r="19">
          <cell r="C19">
            <v>3300503.55</v>
          </cell>
        </row>
        <row r="20">
          <cell r="C20">
            <v>1810394.27</v>
          </cell>
        </row>
        <row r="21">
          <cell r="C21">
            <v>3404872.53</v>
          </cell>
        </row>
        <row r="22">
          <cell r="C22">
            <v>2961701.59</v>
          </cell>
        </row>
        <row r="23">
          <cell r="C23">
            <v>1926798.59</v>
          </cell>
        </row>
        <row r="24">
          <cell r="C24">
            <v>3027077.1</v>
          </cell>
        </row>
        <row r="25">
          <cell r="C25">
            <v>3213981.07</v>
          </cell>
        </row>
        <row r="26">
          <cell r="C26">
            <v>4586596.9400000004</v>
          </cell>
        </row>
        <row r="27">
          <cell r="C27">
            <v>2273549.04</v>
          </cell>
        </row>
        <row r="28">
          <cell r="C28">
            <v>3108639.05</v>
          </cell>
        </row>
        <row r="29">
          <cell r="C29">
            <v>8141198.6299999999</v>
          </cell>
        </row>
        <row r="30">
          <cell r="C30">
            <v>3621180.29</v>
          </cell>
        </row>
        <row r="31">
          <cell r="C31">
            <v>35776279.479999997</v>
          </cell>
        </row>
        <row r="32">
          <cell r="C32">
            <v>3789907.21</v>
          </cell>
        </row>
        <row r="33">
          <cell r="C33">
            <v>3540450.55</v>
          </cell>
        </row>
      </sheetData>
      <sheetData sheetId="3">
        <row r="12">
          <cell r="C12">
            <v>3956621.62</v>
          </cell>
        </row>
        <row r="13">
          <cell r="C13">
            <v>2795577.09</v>
          </cell>
        </row>
        <row r="14">
          <cell r="C14">
            <v>2630515.39</v>
          </cell>
        </row>
        <row r="15">
          <cell r="C15">
            <v>4651011.76</v>
          </cell>
        </row>
        <row r="16">
          <cell r="C16">
            <v>5150854.78</v>
          </cell>
        </row>
        <row r="17">
          <cell r="C17">
            <v>3347917.98</v>
          </cell>
        </row>
        <row r="18">
          <cell r="C18">
            <v>1911394.83</v>
          </cell>
        </row>
        <row r="19">
          <cell r="C19">
            <v>3624781.19</v>
          </cell>
        </row>
        <row r="20">
          <cell r="C20">
            <v>3159487.47</v>
          </cell>
        </row>
        <row r="21">
          <cell r="C21">
            <v>2031284.34</v>
          </cell>
        </row>
        <row r="22">
          <cell r="C22">
            <v>3225832.74</v>
          </cell>
        </row>
        <row r="23">
          <cell r="C23">
            <v>3458373.52</v>
          </cell>
        </row>
        <row r="24">
          <cell r="C24">
            <v>4928771.7699999996</v>
          </cell>
        </row>
        <row r="25">
          <cell r="C25">
            <v>2422506.14</v>
          </cell>
        </row>
        <row r="26">
          <cell r="C26">
            <v>3301454.58</v>
          </cell>
        </row>
        <row r="27">
          <cell r="C27">
            <v>8750176.4299999997</v>
          </cell>
        </row>
        <row r="28">
          <cell r="C28">
            <v>3869825.3</v>
          </cell>
        </row>
        <row r="29">
          <cell r="C29">
            <v>38701617.57</v>
          </cell>
        </row>
        <row r="30">
          <cell r="C30">
            <v>4063596.09</v>
          </cell>
        </row>
        <row r="31">
          <cell r="C31">
            <v>3749410.81</v>
          </cell>
        </row>
      </sheetData>
      <sheetData sheetId="4">
        <row r="17">
          <cell r="C17">
            <v>4511960.08</v>
          </cell>
        </row>
        <row r="18">
          <cell r="C18">
            <v>3289564.44</v>
          </cell>
        </row>
        <row r="19">
          <cell r="C19">
            <v>3088574.18</v>
          </cell>
        </row>
        <row r="20">
          <cell r="C20">
            <v>6977687.6100000003</v>
          </cell>
        </row>
        <row r="21">
          <cell r="C21">
            <v>5957927.8099999996</v>
          </cell>
        </row>
        <row r="22">
          <cell r="C22">
            <v>5628091.0499999998</v>
          </cell>
        </row>
        <row r="23">
          <cell r="C23">
            <v>2433046.54</v>
          </cell>
        </row>
        <row r="24">
          <cell r="C24">
            <v>4314667.41</v>
          </cell>
        </row>
        <row r="25">
          <cell r="C25">
            <v>3696386.74</v>
          </cell>
        </row>
        <row r="26">
          <cell r="C26">
            <v>2615729.4300000002</v>
          </cell>
        </row>
        <row r="27">
          <cell r="C27">
            <v>3807599.79</v>
          </cell>
        </row>
        <row r="28">
          <cell r="C28">
            <v>3751692.55</v>
          </cell>
        </row>
        <row r="29">
          <cell r="C29">
            <v>5411446.0099999998</v>
          </cell>
        </row>
        <row r="30">
          <cell r="C30">
            <v>2862589.21</v>
          </cell>
        </row>
        <row r="31">
          <cell r="C31">
            <v>4008709.37</v>
          </cell>
        </row>
        <row r="32">
          <cell r="C32">
            <v>9591189.3399999999</v>
          </cell>
        </row>
        <row r="33">
          <cell r="C33">
            <v>4459988.0999999996</v>
          </cell>
        </row>
        <row r="34">
          <cell r="C34">
            <v>39974721.5</v>
          </cell>
        </row>
        <row r="35">
          <cell r="C35">
            <v>4550416.32</v>
          </cell>
        </row>
        <row r="36">
          <cell r="C36">
            <v>4658336.57</v>
          </cell>
        </row>
      </sheetData>
      <sheetData sheetId="5">
        <row r="17">
          <cell r="C17">
            <v>3707094.36</v>
          </cell>
          <cell r="D17">
            <v>-114820.26</v>
          </cell>
          <cell r="E17">
            <v>1129302.04</v>
          </cell>
        </row>
        <row r="18">
          <cell r="C18">
            <v>2662227.67</v>
          </cell>
          <cell r="D18">
            <v>-90161.96</v>
          </cell>
          <cell r="E18">
            <v>896721.8</v>
          </cell>
        </row>
        <row r="19">
          <cell r="C19">
            <v>2502180.9300000002</v>
          </cell>
          <cell r="D19">
            <v>-87471.679999999993</v>
          </cell>
          <cell r="E19">
            <v>837200.78</v>
          </cell>
        </row>
        <row r="20">
          <cell r="C20">
            <v>5065329.2699999996</v>
          </cell>
          <cell r="D20">
            <v>-270910</v>
          </cell>
          <cell r="E20">
            <v>2955190.12</v>
          </cell>
        </row>
        <row r="21">
          <cell r="C21">
            <v>4861572.63</v>
          </cell>
          <cell r="D21">
            <v>-174692.13</v>
          </cell>
          <cell r="E21">
            <v>1551956.24</v>
          </cell>
        </row>
        <row r="22">
          <cell r="C22">
            <v>3902077.64</v>
          </cell>
          <cell r="D22">
            <v>-108855.06</v>
          </cell>
          <cell r="E22">
            <v>2715892.28</v>
          </cell>
        </row>
        <row r="23">
          <cell r="C23">
            <v>1897966.36</v>
          </cell>
          <cell r="D23">
            <v>-76459.64</v>
          </cell>
          <cell r="E23">
            <v>791936.07</v>
          </cell>
        </row>
        <row r="24">
          <cell r="C24">
            <v>3472752.45</v>
          </cell>
          <cell r="D24">
            <v>-98441.53</v>
          </cell>
          <cell r="E24">
            <v>1210714.6599999999</v>
          </cell>
        </row>
        <row r="25">
          <cell r="C25">
            <v>2999735.85</v>
          </cell>
          <cell r="D25">
            <v>-96909.11</v>
          </cell>
          <cell r="E25">
            <v>992649.31</v>
          </cell>
        </row>
        <row r="26">
          <cell r="C26">
            <v>2029727.29</v>
          </cell>
          <cell r="D26">
            <v>-88380.73</v>
          </cell>
          <cell r="E26">
            <v>870852.94</v>
          </cell>
        </row>
        <row r="27">
          <cell r="C27">
            <v>3076928.34</v>
          </cell>
          <cell r="D27">
            <v>-123015.13</v>
          </cell>
          <cell r="E27">
            <v>1046160.46</v>
          </cell>
        </row>
        <row r="28">
          <cell r="C28">
            <v>3159063.16</v>
          </cell>
          <cell r="D28">
            <v>-208560.13</v>
          </cell>
          <cell r="E28">
            <v>800304.17</v>
          </cell>
        </row>
        <row r="29">
          <cell r="C29">
            <v>4529532.24</v>
          </cell>
          <cell r="D29">
            <v>-135934.29</v>
          </cell>
          <cell r="E29">
            <v>1203431.01</v>
          </cell>
        </row>
        <row r="30">
          <cell r="C30">
            <v>2312033.13</v>
          </cell>
          <cell r="D30">
            <v>-83294.37</v>
          </cell>
          <cell r="E30">
            <v>788740.86</v>
          </cell>
        </row>
        <row r="31">
          <cell r="C31">
            <v>3196344.3199999998</v>
          </cell>
          <cell r="D31">
            <v>-101867.79</v>
          </cell>
          <cell r="E31">
            <v>1179448.98</v>
          </cell>
        </row>
        <row r="32">
          <cell r="C32">
            <v>8034678.0599999996</v>
          </cell>
          <cell r="D32">
            <v>-204224.16</v>
          </cell>
          <cell r="E32">
            <v>2121029.54</v>
          </cell>
        </row>
        <row r="33">
          <cell r="C33">
            <v>3645644.2</v>
          </cell>
          <cell r="D33">
            <v>-132960.9</v>
          </cell>
          <cell r="E33">
            <v>1150238.47</v>
          </cell>
        </row>
        <row r="34">
          <cell r="C34">
            <v>34502668.75</v>
          </cell>
          <cell r="D34">
            <v>-716720</v>
          </cell>
          <cell r="E34">
            <v>7002057.6100000003</v>
          </cell>
        </row>
        <row r="35">
          <cell r="C35">
            <v>3772008.58</v>
          </cell>
          <cell r="D35">
            <v>-91456.02</v>
          </cell>
          <cell r="E35">
            <v>1078606.52</v>
          </cell>
        </row>
        <row r="36">
          <cell r="C36">
            <v>3674726.92</v>
          </cell>
          <cell r="D36">
            <v>-141135.96</v>
          </cell>
          <cell r="E36">
            <v>1442273.02</v>
          </cell>
        </row>
      </sheetData>
      <sheetData sheetId="6">
        <row r="17">
          <cell r="C17">
            <v>4068825.69</v>
          </cell>
        </row>
        <row r="18">
          <cell r="C18">
            <v>2880073.58</v>
          </cell>
        </row>
        <row r="19">
          <cell r="C19">
            <v>2709675.66</v>
          </cell>
        </row>
        <row r="20">
          <cell r="C20">
            <v>4868866.57</v>
          </cell>
        </row>
        <row r="21">
          <cell r="C21">
            <v>5301245.2</v>
          </cell>
        </row>
        <row r="22">
          <cell r="C22">
            <v>3535823.25</v>
          </cell>
        </row>
        <row r="23">
          <cell r="C23">
            <v>1978610.82</v>
          </cell>
        </row>
        <row r="24">
          <cell r="C24">
            <v>3736876.04</v>
          </cell>
        </row>
        <row r="25">
          <cell r="C25">
            <v>3253884.63</v>
          </cell>
        </row>
        <row r="26">
          <cell r="C26">
            <v>2104260.7400000002</v>
          </cell>
        </row>
        <row r="27">
          <cell r="C27">
            <v>3323937.25</v>
          </cell>
        </row>
        <row r="28">
          <cell r="C28">
            <v>3546583.73</v>
          </cell>
        </row>
        <row r="29">
          <cell r="C29">
            <v>5057806.05</v>
          </cell>
        </row>
        <row r="30">
          <cell r="C30">
            <v>2496343.7200000002</v>
          </cell>
        </row>
        <row r="31">
          <cell r="C31">
            <v>3407602.75</v>
          </cell>
        </row>
        <row r="32">
          <cell r="C32">
            <v>8978438.2699999996</v>
          </cell>
        </row>
        <row r="33">
          <cell r="C33">
            <v>3981981.91</v>
          </cell>
        </row>
        <row r="34">
          <cell r="C34">
            <v>39585565.32</v>
          </cell>
        </row>
        <row r="35">
          <cell r="C35">
            <v>4174544.14</v>
          </cell>
        </row>
        <row r="36">
          <cell r="C36">
            <v>3875390.01</v>
          </cell>
        </row>
      </sheetData>
      <sheetData sheetId="7">
        <row r="17">
          <cell r="C17">
            <v>4382663.09</v>
          </cell>
        </row>
        <row r="18">
          <cell r="C18">
            <v>3178065.7</v>
          </cell>
        </row>
        <row r="19">
          <cell r="C19">
            <v>2984999.18</v>
          </cell>
        </row>
        <row r="20">
          <cell r="C20">
            <v>6493868.7199999997</v>
          </cell>
        </row>
        <row r="21">
          <cell r="C21">
            <v>5772929.71</v>
          </cell>
        </row>
        <row r="22">
          <cell r="C22">
            <v>5159816.4000000004</v>
          </cell>
        </row>
        <row r="23">
          <cell r="C23">
            <v>2320355.61</v>
          </cell>
        </row>
        <row r="24">
          <cell r="C24">
            <v>4160308.4</v>
          </cell>
        </row>
        <row r="25">
          <cell r="C25">
            <v>3574614.61</v>
          </cell>
        </row>
        <row r="26">
          <cell r="C26">
            <v>2490008.3199999998</v>
          </cell>
        </row>
        <row r="27">
          <cell r="C27">
            <v>3676610.98</v>
          </cell>
        </row>
        <row r="28">
          <cell r="C28">
            <v>3676757.08</v>
          </cell>
        </row>
        <row r="29">
          <cell r="C29">
            <v>5291835</v>
          </cell>
        </row>
        <row r="30">
          <cell r="C30">
            <v>2763587.46</v>
          </cell>
        </row>
        <row r="31">
          <cell r="C31">
            <v>3852476.7</v>
          </cell>
        </row>
        <row r="32">
          <cell r="C32">
            <v>9381991.0700000003</v>
          </cell>
        </row>
        <row r="33">
          <cell r="C33">
            <v>4324208.83</v>
          </cell>
        </row>
        <row r="34">
          <cell r="C34">
            <v>39534474.350000001</v>
          </cell>
        </row>
        <row r="35">
          <cell r="C35">
            <v>4434183.1500000004</v>
          </cell>
        </row>
        <row r="36">
          <cell r="C36">
            <v>4459949.99</v>
          </cell>
        </row>
      </sheetData>
      <sheetData sheetId="8">
        <row r="17">
          <cell r="C17">
            <v>3705126.67</v>
          </cell>
        </row>
        <row r="18">
          <cell r="C18">
            <v>2605495.4</v>
          </cell>
        </row>
        <row r="19">
          <cell r="C19">
            <v>2452481.11</v>
          </cell>
        </row>
        <row r="20">
          <cell r="C20">
            <v>4151332.13</v>
          </cell>
        </row>
        <row r="21">
          <cell r="C21">
            <v>4813196.9000000004</v>
          </cell>
        </row>
        <row r="22">
          <cell r="C22">
            <v>2914440.25</v>
          </cell>
        </row>
        <row r="23">
          <cell r="C23">
            <v>1759014.11</v>
          </cell>
        </row>
        <row r="24">
          <cell r="C24">
            <v>3372299.86</v>
          </cell>
        </row>
        <row r="25">
          <cell r="C25">
            <v>2947269.89</v>
          </cell>
        </row>
        <row r="26">
          <cell r="C26">
            <v>1865679.77</v>
          </cell>
        </row>
        <row r="27">
          <cell r="C27">
            <v>3005063.77</v>
          </cell>
        </row>
        <row r="28">
          <cell r="C28">
            <v>3261964.35</v>
          </cell>
        </row>
        <row r="29">
          <cell r="C29">
            <v>4640974.97</v>
          </cell>
        </row>
        <row r="30">
          <cell r="C30">
            <v>2256325.86</v>
          </cell>
        </row>
        <row r="31">
          <cell r="C31">
            <v>3061875.62</v>
          </cell>
        </row>
        <row r="32">
          <cell r="C32">
            <v>8241180.4400000004</v>
          </cell>
        </row>
        <row r="33">
          <cell r="C33">
            <v>3618117.22</v>
          </cell>
        </row>
        <row r="34">
          <cell r="C34">
            <v>36748602.310000002</v>
          </cell>
        </row>
        <row r="35">
          <cell r="C35">
            <v>3815484.26</v>
          </cell>
        </row>
        <row r="36">
          <cell r="C36">
            <v>3464438.84</v>
          </cell>
        </row>
      </sheetData>
      <sheetData sheetId="9">
        <row r="17">
          <cell r="C17">
            <v>3725239.69</v>
          </cell>
          <cell r="D17">
            <v>-798522.16</v>
          </cell>
        </row>
        <row r="18">
          <cell r="C18">
            <v>2571966.94</v>
          </cell>
          <cell r="D18">
            <v>-634066.18999999994</v>
          </cell>
        </row>
        <row r="19">
          <cell r="C19">
            <v>2424109.16</v>
          </cell>
          <cell r="D19">
            <v>-591979.25</v>
          </cell>
        </row>
        <row r="20">
          <cell r="C20">
            <v>3388532.64</v>
          </cell>
          <cell r="D20">
            <v>-2089595.81</v>
          </cell>
        </row>
        <row r="21">
          <cell r="C21">
            <v>4799860.22</v>
          </cell>
          <cell r="D21">
            <v>-1097378.21</v>
          </cell>
        </row>
        <row r="22">
          <cell r="C22">
            <v>2080933.61</v>
          </cell>
          <cell r="D22">
            <v>-1920389.86</v>
          </cell>
        </row>
        <row r="23">
          <cell r="C23">
            <v>1649686.62</v>
          </cell>
          <cell r="D23">
            <v>-559972.87</v>
          </cell>
        </row>
        <row r="24">
          <cell r="C24">
            <v>3305628.01</v>
          </cell>
          <cell r="D24">
            <v>-856088.5</v>
          </cell>
        </row>
        <row r="25">
          <cell r="C25">
            <v>2919427.69</v>
          </cell>
          <cell r="D25">
            <v>-701895.91</v>
          </cell>
        </row>
        <row r="26">
          <cell r="C26">
            <v>1735365.34</v>
          </cell>
          <cell r="D26">
            <v>-615774.48</v>
          </cell>
        </row>
        <row r="27">
          <cell r="C27">
            <v>2960853.54</v>
          </cell>
          <cell r="D27">
            <v>-739733.29</v>
          </cell>
        </row>
        <row r="28">
          <cell r="C28">
            <v>3369793.45</v>
          </cell>
          <cell r="D28">
            <v>-565889.9</v>
          </cell>
        </row>
        <row r="29">
          <cell r="C29">
            <v>4764277.62</v>
          </cell>
          <cell r="D29">
            <v>-850938.28</v>
          </cell>
        </row>
        <row r="30">
          <cell r="C30">
            <v>2221625.08</v>
          </cell>
          <cell r="D30">
            <v>-557713.56000000006</v>
          </cell>
        </row>
        <row r="31">
          <cell r="C31">
            <v>2964078.3</v>
          </cell>
          <cell r="D31">
            <v>-833980.74</v>
          </cell>
        </row>
        <row r="32">
          <cell r="C32">
            <v>8467549.0600000005</v>
          </cell>
          <cell r="D32">
            <v>-1499766.26</v>
          </cell>
        </row>
        <row r="33">
          <cell r="C33">
            <v>3615703.67</v>
          </cell>
          <cell r="D33">
            <v>-813326.18</v>
          </cell>
        </row>
        <row r="34">
          <cell r="C34">
            <v>38899340.899999999</v>
          </cell>
          <cell r="D34">
            <v>-4951109.63</v>
          </cell>
        </row>
        <row r="35">
          <cell r="C35">
            <v>3875387.59</v>
          </cell>
          <cell r="D35">
            <v>-762675.69</v>
          </cell>
        </row>
        <row r="36">
          <cell r="C36">
            <v>3303707.05</v>
          </cell>
          <cell r="D36">
            <v>-1019821.93</v>
          </cell>
        </row>
      </sheetData>
      <sheetData sheetId="10">
        <row r="12">
          <cell r="C12">
            <v>3931522.49</v>
          </cell>
        </row>
        <row r="13">
          <cell r="C13">
            <v>2819933.84</v>
          </cell>
        </row>
        <row r="14">
          <cell r="C14">
            <v>2650633.0699999998</v>
          </cell>
        </row>
        <row r="15">
          <cell r="C15">
            <v>5314894.72</v>
          </cell>
        </row>
        <row r="16">
          <cell r="C16">
            <v>5153024.18</v>
          </cell>
        </row>
        <row r="17">
          <cell r="C17">
            <v>4076567.64</v>
          </cell>
        </row>
        <row r="18">
          <cell r="C18">
            <v>2004227.79</v>
          </cell>
        </row>
        <row r="19">
          <cell r="C19">
            <v>3676815.95</v>
          </cell>
        </row>
        <row r="20">
          <cell r="C20">
            <v>3178153.3</v>
          </cell>
        </row>
        <row r="21">
          <cell r="C21">
            <v>2142397.79</v>
          </cell>
        </row>
        <row r="22">
          <cell r="C22">
            <v>3258806.36</v>
          </cell>
        </row>
        <row r="23">
          <cell r="C23">
            <v>3356864.85</v>
          </cell>
        </row>
        <row r="24">
          <cell r="C24">
            <v>4810883.05</v>
          </cell>
        </row>
        <row r="25">
          <cell r="C25">
            <v>2448591.04</v>
          </cell>
        </row>
        <row r="26">
          <cell r="C26">
            <v>3381533.83</v>
          </cell>
        </row>
        <row r="27">
          <cell r="C27">
            <v>8534302.7400000002</v>
          </cell>
        </row>
        <row r="28">
          <cell r="C28">
            <v>3864748.9</v>
          </cell>
        </row>
        <row r="29">
          <cell r="C29">
            <v>36733313.979999997</v>
          </cell>
        </row>
        <row r="30">
          <cell r="C30">
            <v>4003215.69</v>
          </cell>
        </row>
        <row r="31">
          <cell r="C31">
            <v>3884143.89</v>
          </cell>
        </row>
      </sheetData>
      <sheetData sheetId="11">
        <row r="17">
          <cell r="C17">
            <v>3827938.65</v>
          </cell>
        </row>
        <row r="18">
          <cell r="C18">
            <v>2701225.34</v>
          </cell>
        </row>
        <row r="19">
          <cell r="C19">
            <v>2541962.79</v>
          </cell>
        </row>
        <row r="20">
          <cell r="C20">
            <v>4443241.0199999996</v>
          </cell>
        </row>
        <row r="21">
          <cell r="C21">
            <v>4980491.8</v>
          </cell>
        </row>
        <row r="22">
          <cell r="C22">
            <v>3177924.14</v>
          </cell>
        </row>
        <row r="23">
          <cell r="C23">
            <v>1840676.7</v>
          </cell>
        </row>
        <row r="24">
          <cell r="C24">
            <v>3500776.75</v>
          </cell>
        </row>
        <row r="25">
          <cell r="C25">
            <v>3053575.73</v>
          </cell>
        </row>
        <row r="26">
          <cell r="C26">
            <v>1955115.35</v>
          </cell>
        </row>
        <row r="27">
          <cell r="C27">
            <v>3116563</v>
          </cell>
        </row>
        <row r="28">
          <cell r="C28">
            <v>3352379.45</v>
          </cell>
        </row>
        <row r="29">
          <cell r="C29">
            <v>4775529.9800000004</v>
          </cell>
        </row>
        <row r="30">
          <cell r="C30">
            <v>2340339.96</v>
          </cell>
        </row>
        <row r="31">
          <cell r="C31">
            <v>3185847.64</v>
          </cell>
        </row>
        <row r="32">
          <cell r="C32">
            <v>8478658.7200000007</v>
          </cell>
        </row>
        <row r="33">
          <cell r="C33">
            <v>3742378.48</v>
          </cell>
        </row>
        <row r="34">
          <cell r="C34">
            <v>37583297.609999999</v>
          </cell>
        </row>
        <row r="35">
          <cell r="C35">
            <v>3934253.71</v>
          </cell>
        </row>
        <row r="36">
          <cell r="C36">
            <v>3614549.48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977"/>
  <sheetViews>
    <sheetView tabSelected="1" view="pageBreakPreview" zoomScale="40" zoomScaleNormal="100" zoomScaleSheetLayoutView="40" workbookViewId="0">
      <selection activeCell="E19" sqref="E19"/>
    </sheetView>
  </sheetViews>
  <sheetFormatPr baseColWidth="10" defaultRowHeight="12.75" x14ac:dyDescent="0.2"/>
  <cols>
    <col min="1" max="1" width="3.28515625" customWidth="1"/>
    <col min="2" max="2" width="18.140625" customWidth="1"/>
    <col min="3" max="5" width="13.140625" customWidth="1"/>
    <col min="6" max="6" width="11.140625" customWidth="1"/>
    <col min="7" max="7" width="11.5703125" customWidth="1"/>
    <col min="8" max="8" width="12.42578125" customWidth="1"/>
    <col min="9" max="9" width="12.5703125" customWidth="1"/>
    <col min="10" max="10" width="13.28515625" customWidth="1"/>
    <col min="11" max="11" width="12.5703125" customWidth="1"/>
    <col min="12" max="12" width="12.85546875" customWidth="1"/>
    <col min="13" max="13" width="14.5703125" customWidth="1"/>
    <col min="14" max="14" width="12.85546875" customWidth="1"/>
    <col min="15" max="16" width="14.140625" customWidth="1"/>
    <col min="17" max="17" width="12.42578125" customWidth="1"/>
    <col min="18" max="18" width="16.140625" customWidth="1"/>
    <col min="19" max="19" width="14.140625" customWidth="1"/>
    <col min="20" max="21" width="12.85546875" customWidth="1"/>
    <col min="22" max="22" width="15.5703125" customWidth="1"/>
    <col min="24" max="24" width="15.28515625" bestFit="1" customWidth="1"/>
  </cols>
  <sheetData>
    <row r="5" spans="1:24" ht="25.5" customHeight="1" x14ac:dyDescent="0.3">
      <c r="A5" s="86" t="s">
        <v>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</row>
    <row r="6" spans="1:24" ht="20.25" customHeight="1" x14ac:dyDescent="0.3">
      <c r="A6" s="86" t="s">
        <v>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</row>
    <row r="7" spans="1:24" ht="22.5" customHeight="1" x14ac:dyDescent="0.2">
      <c r="A7" s="87" t="s">
        <v>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</row>
    <row r="8" spans="1:24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</row>
    <row r="9" spans="1:24" ht="8.1" customHeight="1" x14ac:dyDescent="0.2"/>
    <row r="10" spans="1:24" ht="24" customHeight="1" x14ac:dyDescent="0.2">
      <c r="A10" s="88" t="s">
        <v>275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</row>
    <row r="11" spans="1:24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4" ht="5.0999999999999996" customHeight="1" x14ac:dyDescent="0.2"/>
    <row r="13" spans="1:24" ht="15.95" customHeight="1" x14ac:dyDescent="0.2">
      <c r="A13" s="4" t="s">
        <v>4</v>
      </c>
      <c r="B13" s="80" t="s">
        <v>5</v>
      </c>
      <c r="C13" s="77" t="s">
        <v>8</v>
      </c>
      <c r="D13" s="77" t="s">
        <v>10</v>
      </c>
      <c r="E13" s="77" t="s">
        <v>12</v>
      </c>
      <c r="F13" s="5"/>
      <c r="G13" s="80" t="s">
        <v>13</v>
      </c>
      <c r="H13" s="77" t="s">
        <v>14</v>
      </c>
      <c r="I13" s="77" t="s">
        <v>278</v>
      </c>
      <c r="J13" s="77" t="s">
        <v>17</v>
      </c>
      <c r="K13" s="5" t="s">
        <v>18</v>
      </c>
      <c r="L13" s="80" t="s">
        <v>19</v>
      </c>
      <c r="M13" s="83" t="s">
        <v>276</v>
      </c>
      <c r="N13" s="84"/>
      <c r="O13" s="85"/>
      <c r="P13" s="4" t="s">
        <v>21</v>
      </c>
      <c r="Q13" s="4" t="s">
        <v>22</v>
      </c>
      <c r="R13" s="83" t="s">
        <v>23</v>
      </c>
      <c r="S13" s="85"/>
      <c r="T13" s="4" t="s">
        <v>21</v>
      </c>
      <c r="U13" s="4" t="s">
        <v>24</v>
      </c>
      <c r="V13" s="4" t="s">
        <v>21</v>
      </c>
    </row>
    <row r="14" spans="1:24" ht="15.95" customHeight="1" x14ac:dyDescent="0.2">
      <c r="A14" s="7" t="s">
        <v>25</v>
      </c>
      <c r="B14" s="81"/>
      <c r="C14" s="78"/>
      <c r="D14" s="78"/>
      <c r="E14" s="78"/>
      <c r="F14" s="8" t="s">
        <v>24</v>
      </c>
      <c r="G14" s="81"/>
      <c r="H14" s="78"/>
      <c r="I14" s="78"/>
      <c r="J14" s="78"/>
      <c r="K14" s="8" t="s">
        <v>27</v>
      </c>
      <c r="L14" s="81"/>
      <c r="M14" s="7" t="s">
        <v>6</v>
      </c>
      <c r="N14" s="7" t="s">
        <v>9</v>
      </c>
      <c r="O14" s="7" t="s">
        <v>277</v>
      </c>
      <c r="P14" s="7" t="s">
        <v>29</v>
      </c>
      <c r="Q14" s="7" t="s">
        <v>30</v>
      </c>
      <c r="R14" s="80" t="s">
        <v>31</v>
      </c>
      <c r="S14" s="80" t="s">
        <v>32</v>
      </c>
      <c r="T14" s="7"/>
      <c r="U14" s="7" t="s">
        <v>33</v>
      </c>
      <c r="V14" s="7"/>
    </row>
    <row r="15" spans="1:24" ht="15.95" customHeight="1" x14ac:dyDescent="0.2">
      <c r="A15" s="10" t="s">
        <v>34</v>
      </c>
      <c r="B15" s="82"/>
      <c r="C15" s="79"/>
      <c r="D15" s="79"/>
      <c r="E15" s="79"/>
      <c r="F15" s="11"/>
      <c r="G15" s="82"/>
      <c r="H15" s="79"/>
      <c r="I15" s="79"/>
      <c r="J15" s="79"/>
      <c r="K15" s="11" t="s">
        <v>35</v>
      </c>
      <c r="L15" s="82"/>
      <c r="M15" s="10"/>
      <c r="N15" s="10"/>
      <c r="O15" s="10"/>
      <c r="P15" s="10" t="s">
        <v>36</v>
      </c>
      <c r="Q15" s="10" t="s">
        <v>37</v>
      </c>
      <c r="R15" s="82"/>
      <c r="S15" s="82"/>
      <c r="T15" s="10" t="s">
        <v>38</v>
      </c>
      <c r="U15" s="10"/>
      <c r="V15" s="10" t="s">
        <v>39</v>
      </c>
    </row>
    <row r="16" spans="1:24" ht="24.95" customHeight="1" x14ac:dyDescent="0.2">
      <c r="A16" s="13">
        <v>1</v>
      </c>
      <c r="B16" s="95" t="s">
        <v>40</v>
      </c>
      <c r="C16" s="96">
        <v>49821195.259999998</v>
      </c>
      <c r="D16" s="96">
        <v>16754939.670000002</v>
      </c>
      <c r="E16" s="96">
        <v>1813990.15</v>
      </c>
      <c r="F16" s="96">
        <v>0</v>
      </c>
      <c r="G16" s="96">
        <v>271498.52322863496</v>
      </c>
      <c r="H16" s="96">
        <v>86685.119999999995</v>
      </c>
      <c r="I16" s="96">
        <v>1577985.6999999997</v>
      </c>
      <c r="J16" s="96">
        <v>0</v>
      </c>
      <c r="K16" s="96">
        <v>1798593.2099999995</v>
      </c>
      <c r="L16" s="96">
        <v>6077739</v>
      </c>
      <c r="M16" s="96">
        <v>2690575.02</v>
      </c>
      <c r="N16" s="96">
        <v>282952.72000000003</v>
      </c>
      <c r="O16" s="96">
        <v>5277.82</v>
      </c>
      <c r="P16" s="96">
        <v>81181432.193228617</v>
      </c>
      <c r="Q16" s="96">
        <v>0</v>
      </c>
      <c r="R16" s="96">
        <v>39117687.700000003</v>
      </c>
      <c r="S16" s="96">
        <v>27166181.88000001</v>
      </c>
      <c r="T16" s="96">
        <v>66283869.580000013</v>
      </c>
      <c r="U16" s="96">
        <v>18070.18</v>
      </c>
      <c r="V16" s="97">
        <f>U16+T16+Q16+P16</f>
        <v>147483371.95322862</v>
      </c>
      <c r="X16" s="16"/>
    </row>
    <row r="17" spans="1:24" ht="24.95" customHeight="1" x14ac:dyDescent="0.2">
      <c r="A17" s="13">
        <v>2</v>
      </c>
      <c r="B17" s="98" t="s">
        <v>41</v>
      </c>
      <c r="C17" s="99">
        <v>36368178.020000011</v>
      </c>
      <c r="D17" s="99">
        <v>11194348.970000003</v>
      </c>
      <c r="E17" s="99">
        <v>2193214.15</v>
      </c>
      <c r="F17" s="99">
        <v>0</v>
      </c>
      <c r="G17" s="99">
        <v>230052.56340348997</v>
      </c>
      <c r="H17" s="99">
        <v>73452.12000000001</v>
      </c>
      <c r="I17" s="99">
        <v>632651.50999999989</v>
      </c>
      <c r="J17" s="99">
        <v>0</v>
      </c>
      <c r="K17" s="99">
        <v>741576.15</v>
      </c>
      <c r="L17" s="99">
        <v>879859</v>
      </c>
      <c r="M17" s="99">
        <v>2279841.71</v>
      </c>
      <c r="N17" s="99">
        <v>132340.99000000002</v>
      </c>
      <c r="O17" s="99">
        <v>1251.01</v>
      </c>
      <c r="P17" s="99">
        <v>54726766.193403497</v>
      </c>
      <c r="Q17" s="99">
        <v>399870.48000000004</v>
      </c>
      <c r="R17" s="99">
        <v>9518432.8999999985</v>
      </c>
      <c r="S17" s="99">
        <v>11616020.279999996</v>
      </c>
      <c r="T17" s="99">
        <v>21134453.179999992</v>
      </c>
      <c r="U17" s="99">
        <v>23353.019999999997</v>
      </c>
      <c r="V17" s="100">
        <f>U17+T17+Q17+P17</f>
        <v>76284442.87340349</v>
      </c>
      <c r="X17" s="16"/>
    </row>
    <row r="18" spans="1:24" ht="24.95" customHeight="1" x14ac:dyDescent="0.2">
      <c r="A18" s="13">
        <v>3</v>
      </c>
      <c r="B18" s="98" t="s">
        <v>42</v>
      </c>
      <c r="C18" s="99">
        <v>32130998.290000003</v>
      </c>
      <c r="D18" s="99">
        <v>10354997.719999999</v>
      </c>
      <c r="E18" s="99">
        <v>2263288.13</v>
      </c>
      <c r="F18" s="99">
        <v>0</v>
      </c>
      <c r="G18" s="99">
        <v>175481.42700035498</v>
      </c>
      <c r="H18" s="99">
        <v>56028.359999999993</v>
      </c>
      <c r="I18" s="99">
        <v>456587.18000000011</v>
      </c>
      <c r="J18" s="99">
        <v>0</v>
      </c>
      <c r="K18" s="99">
        <v>544334.25000000012</v>
      </c>
      <c r="L18" s="99">
        <v>3103051</v>
      </c>
      <c r="M18" s="99">
        <v>1739036.7000000002</v>
      </c>
      <c r="N18" s="99">
        <v>70363.83</v>
      </c>
      <c r="O18" s="99">
        <v>167.26000000000002</v>
      </c>
      <c r="P18" s="99">
        <v>50894334.147000358</v>
      </c>
      <c r="Q18" s="99">
        <v>636327.74</v>
      </c>
      <c r="R18" s="99">
        <v>7470295.8999999994</v>
      </c>
      <c r="S18" s="99">
        <v>8629189.1999999974</v>
      </c>
      <c r="T18" s="99">
        <v>16099485.099999998</v>
      </c>
      <c r="U18" s="99">
        <v>4899.1499999999996</v>
      </c>
      <c r="V18" s="100">
        <v>67635046.137000367</v>
      </c>
      <c r="X18" s="16"/>
    </row>
    <row r="19" spans="1:24" ht="24.95" customHeight="1" x14ac:dyDescent="0.2">
      <c r="A19" s="13">
        <v>4</v>
      </c>
      <c r="B19" s="98" t="s">
        <v>43</v>
      </c>
      <c r="C19" s="99">
        <v>63641511.909999996</v>
      </c>
      <c r="D19" s="99">
        <v>23870123.250000004</v>
      </c>
      <c r="E19" s="99">
        <v>2048944.1399999997</v>
      </c>
      <c r="F19" s="99">
        <v>0</v>
      </c>
      <c r="G19" s="99">
        <v>678621.38552063017</v>
      </c>
      <c r="H19" s="99">
        <v>216672.84000000005</v>
      </c>
      <c r="I19" s="99">
        <v>9651926.9999999981</v>
      </c>
      <c r="J19" s="99">
        <v>0</v>
      </c>
      <c r="K19" s="99">
        <v>4957818.9700000007</v>
      </c>
      <c r="L19" s="99">
        <v>49104863</v>
      </c>
      <c r="M19" s="99">
        <v>6725199.1799999997</v>
      </c>
      <c r="N19" s="99">
        <v>3015357.08</v>
      </c>
      <c r="O19" s="99">
        <v>530751.29</v>
      </c>
      <c r="P19" s="99">
        <v>164441790.04552066</v>
      </c>
      <c r="Q19" s="99">
        <v>51039.99</v>
      </c>
      <c r="R19" s="99">
        <v>21093441.800000001</v>
      </c>
      <c r="S19" s="99">
        <v>109403061.59999998</v>
      </c>
      <c r="T19" s="99">
        <v>130496503.39999998</v>
      </c>
      <c r="U19" s="99">
        <v>299087.99</v>
      </c>
      <c r="V19" s="100">
        <v>295288421.42552066</v>
      </c>
      <c r="X19" s="16"/>
    </row>
    <row r="20" spans="1:24" ht="24.95" customHeight="1" x14ac:dyDescent="0.2">
      <c r="A20" s="13">
        <v>5</v>
      </c>
      <c r="B20" s="98" t="s">
        <v>44</v>
      </c>
      <c r="C20" s="99">
        <v>66533146.739999987</v>
      </c>
      <c r="D20" s="99">
        <v>22413241.59</v>
      </c>
      <c r="E20" s="99">
        <v>1634683.1399999997</v>
      </c>
      <c r="F20" s="99">
        <v>0</v>
      </c>
      <c r="G20" s="99">
        <v>398624.71646321996</v>
      </c>
      <c r="H20" s="99">
        <v>127274.39999999998</v>
      </c>
      <c r="I20" s="99">
        <v>3051112.88</v>
      </c>
      <c r="J20" s="99">
        <v>0</v>
      </c>
      <c r="K20" s="99">
        <v>3345915.79</v>
      </c>
      <c r="L20" s="99">
        <v>23148331</v>
      </c>
      <c r="M20" s="99">
        <v>3950406.9799999995</v>
      </c>
      <c r="N20" s="99">
        <v>603482.21000000008</v>
      </c>
      <c r="O20" s="99">
        <v>25290.83</v>
      </c>
      <c r="P20" s="99">
        <v>125231510.27646321</v>
      </c>
      <c r="Q20" s="99">
        <v>0</v>
      </c>
      <c r="R20" s="99">
        <v>30668967.800000004</v>
      </c>
      <c r="S20" s="99">
        <v>54989146.20000001</v>
      </c>
      <c r="T20" s="99">
        <v>85658114.000000015</v>
      </c>
      <c r="U20" s="99">
        <v>100288.46999999999</v>
      </c>
      <c r="V20" s="100">
        <v>210989912.74646321</v>
      </c>
      <c r="X20" s="16"/>
    </row>
    <row r="21" spans="1:24" ht="24.95" customHeight="1" x14ac:dyDescent="0.2">
      <c r="A21" s="13">
        <v>6</v>
      </c>
      <c r="B21" s="98" t="s">
        <v>45</v>
      </c>
      <c r="C21" s="99">
        <v>27809326.920000002</v>
      </c>
      <c r="D21" s="99">
        <v>7405072.9100000011</v>
      </c>
      <c r="E21" s="99">
        <v>2961967.13</v>
      </c>
      <c r="F21" s="99">
        <v>0</v>
      </c>
      <c r="G21" s="99">
        <v>239493.10581922001</v>
      </c>
      <c r="H21" s="99">
        <v>76466.280000000013</v>
      </c>
      <c r="I21" s="99">
        <v>1339122.1199999999</v>
      </c>
      <c r="J21" s="99">
        <v>0</v>
      </c>
      <c r="K21" s="99">
        <v>1684413.06</v>
      </c>
      <c r="L21" s="99">
        <v>6071806</v>
      </c>
      <c r="M21" s="99">
        <v>2373398.21</v>
      </c>
      <c r="N21" s="99">
        <v>221585.04</v>
      </c>
      <c r="O21" s="99">
        <v>81.860000000000014</v>
      </c>
      <c r="P21" s="99">
        <v>50182732.635819219</v>
      </c>
      <c r="Q21" s="99">
        <v>30934.18</v>
      </c>
      <c r="R21" s="99">
        <v>182269073.60000002</v>
      </c>
      <c r="S21" s="99">
        <v>30956151.479999993</v>
      </c>
      <c r="T21" s="99">
        <v>213225225.08000001</v>
      </c>
      <c r="U21" s="99">
        <v>0</v>
      </c>
      <c r="V21" s="100">
        <v>263438891.89581925</v>
      </c>
      <c r="X21" s="16"/>
    </row>
    <row r="22" spans="1:24" ht="24.95" customHeight="1" x14ac:dyDescent="0.2">
      <c r="A22" s="13">
        <v>7</v>
      </c>
      <c r="B22" s="98" t="s">
        <v>46</v>
      </c>
      <c r="C22" s="99">
        <v>24244680.199999999</v>
      </c>
      <c r="D22" s="99">
        <v>6897211.7699999996</v>
      </c>
      <c r="E22" s="99">
        <v>2924869.14</v>
      </c>
      <c r="F22" s="99">
        <v>0</v>
      </c>
      <c r="G22" s="99">
        <v>174265.16949224999</v>
      </c>
      <c r="H22" s="99">
        <v>55640.039999999986</v>
      </c>
      <c r="I22" s="99">
        <v>461263.88000000006</v>
      </c>
      <c r="J22" s="99">
        <v>0</v>
      </c>
      <c r="K22" s="99">
        <v>559874.53</v>
      </c>
      <c r="L22" s="99">
        <v>3377393</v>
      </c>
      <c r="M22" s="99">
        <v>1726983.57</v>
      </c>
      <c r="N22" s="99">
        <v>65695.199999999997</v>
      </c>
      <c r="O22" s="99">
        <v>6.22</v>
      </c>
      <c r="P22" s="99">
        <v>40487882.719492257</v>
      </c>
      <c r="Q22" s="99">
        <v>24310.589999999997</v>
      </c>
      <c r="R22" s="99">
        <v>61816472.5</v>
      </c>
      <c r="S22" s="99">
        <v>9184760.1599999983</v>
      </c>
      <c r="T22" s="99">
        <v>71001232.659999996</v>
      </c>
      <c r="U22" s="99">
        <v>285.52999999999997</v>
      </c>
      <c r="V22" s="100">
        <v>111513711.49949226</v>
      </c>
      <c r="X22" s="16"/>
    </row>
    <row r="23" spans="1:24" ht="24.95" customHeight="1" x14ac:dyDescent="0.2">
      <c r="A23" s="13">
        <v>8</v>
      </c>
      <c r="B23" s="98" t="s">
        <v>47</v>
      </c>
      <c r="C23" s="99">
        <v>43158428.300000004</v>
      </c>
      <c r="D23" s="99">
        <v>14682792.299999999</v>
      </c>
      <c r="E23" s="99">
        <v>1933528.1300000004</v>
      </c>
      <c r="F23" s="99">
        <v>0</v>
      </c>
      <c r="G23" s="99">
        <v>229667.1592047</v>
      </c>
      <c r="H23" s="99">
        <v>73329</v>
      </c>
      <c r="I23" s="99">
        <v>1188626.27</v>
      </c>
      <c r="J23" s="99">
        <v>0</v>
      </c>
      <c r="K23" s="99">
        <v>1352852.0599999998</v>
      </c>
      <c r="L23" s="99">
        <v>5701129</v>
      </c>
      <c r="M23" s="99">
        <v>2276022.35</v>
      </c>
      <c r="N23" s="99">
        <v>259954.35</v>
      </c>
      <c r="O23" s="99">
        <v>4993.54</v>
      </c>
      <c r="P23" s="99">
        <v>70861322.459204704</v>
      </c>
      <c r="Q23" s="99">
        <v>92852.45</v>
      </c>
      <c r="R23" s="99">
        <v>16951334.899999999</v>
      </c>
      <c r="S23" s="99">
        <v>21418971.479999993</v>
      </c>
      <c r="T23" s="99">
        <v>38370306.379999995</v>
      </c>
      <c r="U23" s="99">
        <v>53161.509999999995</v>
      </c>
      <c r="V23" s="100">
        <v>109377642.79920471</v>
      </c>
      <c r="X23" s="16"/>
    </row>
    <row r="24" spans="1:24" ht="24.95" customHeight="1" x14ac:dyDescent="0.2">
      <c r="A24" s="13">
        <v>9</v>
      </c>
      <c r="B24" s="98" t="s">
        <v>48</v>
      </c>
      <c r="C24" s="99">
        <v>37312083.129999995</v>
      </c>
      <c r="D24" s="99">
        <v>12613828.160000004</v>
      </c>
      <c r="E24" s="99">
        <v>2048944.1399999997</v>
      </c>
      <c r="F24" s="99">
        <v>0</v>
      </c>
      <c r="G24" s="99">
        <v>184230.09029470998</v>
      </c>
      <c r="H24" s="99">
        <v>58821.719999999994</v>
      </c>
      <c r="I24" s="99">
        <v>711405.89</v>
      </c>
      <c r="J24" s="99">
        <v>0</v>
      </c>
      <c r="K24" s="99">
        <v>846059.39000000013</v>
      </c>
      <c r="L24" s="99">
        <v>12550730</v>
      </c>
      <c r="M24" s="99">
        <v>1825737.08</v>
      </c>
      <c r="N24" s="99">
        <v>117944.16</v>
      </c>
      <c r="O24" s="99">
        <v>634.93999999999994</v>
      </c>
      <c r="P24" s="99">
        <v>68270418.700294703</v>
      </c>
      <c r="Q24" s="99">
        <v>302167.19</v>
      </c>
      <c r="R24" s="99">
        <v>34821480.699999996</v>
      </c>
      <c r="S24" s="99">
        <v>13528844.520000003</v>
      </c>
      <c r="T24" s="99">
        <v>48350325.219999999</v>
      </c>
      <c r="U24" s="99">
        <v>13085.09</v>
      </c>
      <c r="V24" s="100">
        <v>116935996.2002947</v>
      </c>
      <c r="X24" s="16"/>
    </row>
    <row r="25" spans="1:24" ht="24.95" customHeight="1" x14ac:dyDescent="0.2">
      <c r="A25" s="13">
        <v>10</v>
      </c>
      <c r="B25" s="98" t="s">
        <v>49</v>
      </c>
      <c r="C25" s="99">
        <v>36801120.399999999</v>
      </c>
      <c r="D25" s="99">
        <v>7275975.7300000004</v>
      </c>
      <c r="E25" s="99">
        <v>2840368.1399999997</v>
      </c>
      <c r="F25" s="99">
        <v>0</v>
      </c>
      <c r="G25" s="99">
        <v>400753.59346606</v>
      </c>
      <c r="H25" s="99">
        <v>127954.07999999997</v>
      </c>
      <c r="I25" s="99">
        <v>531455.42000000004</v>
      </c>
      <c r="J25" s="99">
        <v>0</v>
      </c>
      <c r="K25" s="99">
        <v>639383.92000000004</v>
      </c>
      <c r="L25" s="99">
        <v>5346961</v>
      </c>
      <c r="M25" s="99">
        <v>3971504.42</v>
      </c>
      <c r="N25" s="99">
        <v>92507.1</v>
      </c>
      <c r="O25" s="99">
        <v>413.9</v>
      </c>
      <c r="P25" s="99">
        <v>58028397.703466058</v>
      </c>
      <c r="Q25" s="99">
        <v>231092.37000000002</v>
      </c>
      <c r="R25" s="99">
        <v>43843866.70000001</v>
      </c>
      <c r="S25" s="99">
        <v>10423326.600000001</v>
      </c>
      <c r="T25" s="99">
        <v>54267193.300000012</v>
      </c>
      <c r="U25" s="99">
        <v>860.4</v>
      </c>
      <c r="V25" s="100">
        <v>112527543.77346608</v>
      </c>
      <c r="X25" s="16"/>
    </row>
    <row r="26" spans="1:24" ht="24.95" customHeight="1" x14ac:dyDescent="0.2">
      <c r="A26" s="13">
        <v>11</v>
      </c>
      <c r="B26" s="98" t="s">
        <v>50</v>
      </c>
      <c r="C26" s="99">
        <v>40976901.859999992</v>
      </c>
      <c r="D26" s="99">
        <v>16096457.730000004</v>
      </c>
      <c r="E26" s="99">
        <v>2036578.13</v>
      </c>
      <c r="F26" s="99">
        <v>36.74</v>
      </c>
      <c r="G26" s="99">
        <v>248415.19275757496</v>
      </c>
      <c r="H26" s="99">
        <v>79314.960000000006</v>
      </c>
      <c r="I26" s="99">
        <v>1418033.2000000002</v>
      </c>
      <c r="J26" s="99">
        <v>0</v>
      </c>
      <c r="K26" s="99">
        <v>1662837.1300000004</v>
      </c>
      <c r="L26" s="99">
        <v>8707587</v>
      </c>
      <c r="M26" s="99">
        <v>2461817.1</v>
      </c>
      <c r="N26" s="99">
        <v>190359.3</v>
      </c>
      <c r="O26" s="99">
        <v>783.75</v>
      </c>
      <c r="P26" s="99">
        <v>73879122.092757568</v>
      </c>
      <c r="Q26" s="99">
        <v>939906.09000000008</v>
      </c>
      <c r="R26" s="99">
        <v>39192895.699999996</v>
      </c>
      <c r="S26" s="99">
        <v>24684680.16</v>
      </c>
      <c r="T26" s="99">
        <v>63877575.859999999</v>
      </c>
      <c r="U26" s="99">
        <v>3556.21</v>
      </c>
      <c r="V26" s="100">
        <v>138700160.25275758</v>
      </c>
      <c r="X26" s="16"/>
    </row>
    <row r="27" spans="1:24" ht="24.95" customHeight="1" x14ac:dyDescent="0.2">
      <c r="A27" s="13">
        <v>12</v>
      </c>
      <c r="B27" s="98" t="s">
        <v>51</v>
      </c>
      <c r="C27" s="99">
        <v>46327292.289999999</v>
      </c>
      <c r="D27" s="99">
        <v>14988238.01</v>
      </c>
      <c r="E27" s="99">
        <v>1886125.13</v>
      </c>
      <c r="F27" s="99">
        <v>0</v>
      </c>
      <c r="G27" s="99">
        <v>260300.21600822499</v>
      </c>
      <c r="H27" s="99">
        <v>83109.60000000002</v>
      </c>
      <c r="I27" s="99">
        <v>928029.01</v>
      </c>
      <c r="J27" s="99">
        <v>0</v>
      </c>
      <c r="K27" s="99">
        <v>1110925.44</v>
      </c>
      <c r="L27" s="99">
        <v>4783769</v>
      </c>
      <c r="M27" s="99">
        <v>2579598.69</v>
      </c>
      <c r="N27" s="99">
        <v>151593.42000000001</v>
      </c>
      <c r="O27" s="99">
        <v>912.16000000000008</v>
      </c>
      <c r="P27" s="99">
        <v>73099892.966008231</v>
      </c>
      <c r="Q27" s="99">
        <v>543786.6399999999</v>
      </c>
      <c r="R27" s="99">
        <v>36255800.699999996</v>
      </c>
      <c r="S27" s="99">
        <v>18016372.440000005</v>
      </c>
      <c r="T27" s="99">
        <v>54272173.140000001</v>
      </c>
      <c r="U27" s="99">
        <v>28762.620000000003</v>
      </c>
      <c r="V27" s="100">
        <v>127944615.36600824</v>
      </c>
      <c r="X27" s="16"/>
    </row>
    <row r="28" spans="1:24" ht="24.95" customHeight="1" x14ac:dyDescent="0.2">
      <c r="A28" s="13">
        <v>13</v>
      </c>
      <c r="B28" s="98" t="s">
        <v>52</v>
      </c>
      <c r="C28" s="99">
        <v>63433528.159999989</v>
      </c>
      <c r="D28" s="99">
        <v>21368431.040000007</v>
      </c>
      <c r="E28" s="99">
        <v>1628500.1399999997</v>
      </c>
      <c r="F28" s="99">
        <v>30.38</v>
      </c>
      <c r="G28" s="99">
        <v>331611.71605764009</v>
      </c>
      <c r="H28" s="99">
        <v>105878.28000000001</v>
      </c>
      <c r="I28" s="99">
        <v>1679884.0000000002</v>
      </c>
      <c r="J28" s="99">
        <v>0</v>
      </c>
      <c r="K28" s="99">
        <v>1983098.05</v>
      </c>
      <c r="L28" s="99">
        <v>16407317</v>
      </c>
      <c r="M28" s="99">
        <v>3286301.84</v>
      </c>
      <c r="N28" s="99">
        <v>280533.98</v>
      </c>
      <c r="O28" s="99">
        <v>3651.87</v>
      </c>
      <c r="P28" s="99">
        <v>110508766.45605765</v>
      </c>
      <c r="Q28" s="99">
        <v>0</v>
      </c>
      <c r="R28" s="99">
        <v>24664603.799999993</v>
      </c>
      <c r="S28" s="99">
        <v>32022876.84</v>
      </c>
      <c r="T28" s="99">
        <v>56687480.639999993</v>
      </c>
      <c r="U28" s="99">
        <v>31296.969999999998</v>
      </c>
      <c r="V28" s="100">
        <v>167227544.06605765</v>
      </c>
      <c r="X28" s="16"/>
    </row>
    <row r="29" spans="1:24" ht="24.95" customHeight="1" x14ac:dyDescent="0.2">
      <c r="A29" s="13">
        <v>14</v>
      </c>
      <c r="B29" s="98" t="s">
        <v>53</v>
      </c>
      <c r="C29" s="99">
        <v>32450175.84</v>
      </c>
      <c r="D29" s="99">
        <v>11664366.5</v>
      </c>
      <c r="E29" s="99">
        <v>2382826.13</v>
      </c>
      <c r="F29" s="99">
        <v>0</v>
      </c>
      <c r="G29" s="99">
        <v>219106.78073965502</v>
      </c>
      <c r="H29" s="99">
        <v>69957.24000000002</v>
      </c>
      <c r="I29" s="99">
        <v>313658.18000000005</v>
      </c>
      <c r="J29" s="99">
        <v>0</v>
      </c>
      <c r="K29" s="99">
        <v>367871.82999999996</v>
      </c>
      <c r="L29" s="99">
        <v>2947618</v>
      </c>
      <c r="M29" s="99">
        <v>2171367.94</v>
      </c>
      <c r="N29" s="99">
        <v>55315.39</v>
      </c>
      <c r="O29" s="99">
        <v>194.78</v>
      </c>
      <c r="P29" s="99">
        <v>52642458.610739663</v>
      </c>
      <c r="Q29" s="99">
        <v>867236.53999999992</v>
      </c>
      <c r="R29" s="99">
        <v>6182259.0000000009</v>
      </c>
      <c r="S29" s="99">
        <v>5460323.1600000001</v>
      </c>
      <c r="T29" s="99">
        <v>11642582.16</v>
      </c>
      <c r="U29" s="99">
        <v>38984.009999999995</v>
      </c>
      <c r="V29" s="100">
        <v>65191261.320739664</v>
      </c>
      <c r="X29" s="16"/>
    </row>
    <row r="30" spans="1:24" ht="24.95" customHeight="1" x14ac:dyDescent="0.2">
      <c r="A30" s="13">
        <v>15</v>
      </c>
      <c r="B30" s="98" t="s">
        <v>54</v>
      </c>
      <c r="C30" s="99">
        <v>39562656.700000003</v>
      </c>
      <c r="D30" s="99">
        <v>12776981.75</v>
      </c>
      <c r="E30" s="99">
        <v>2048944.1399999997</v>
      </c>
      <c r="F30" s="99">
        <v>0</v>
      </c>
      <c r="G30" s="99">
        <v>226405.56051561501</v>
      </c>
      <c r="H30" s="99">
        <v>72287.64</v>
      </c>
      <c r="I30" s="99">
        <v>964327.94000000006</v>
      </c>
      <c r="J30" s="99">
        <v>0</v>
      </c>
      <c r="K30" s="99">
        <v>1125251.73</v>
      </c>
      <c r="L30" s="99">
        <v>4885168</v>
      </c>
      <c r="M30" s="99">
        <v>2243699.54</v>
      </c>
      <c r="N30" s="99">
        <v>160775.19</v>
      </c>
      <c r="O30" s="99">
        <v>1449.28</v>
      </c>
      <c r="P30" s="99">
        <v>64067947.470515609</v>
      </c>
      <c r="Q30" s="99">
        <v>246162.27000000002</v>
      </c>
      <c r="R30" s="99">
        <v>22328415.799999997</v>
      </c>
      <c r="S30" s="99">
        <v>17094546.960000001</v>
      </c>
      <c r="T30" s="99">
        <v>39422962.759999998</v>
      </c>
      <c r="U30" s="99">
        <v>21970.690000000002</v>
      </c>
      <c r="V30" s="100">
        <v>103759043.19051561</v>
      </c>
      <c r="X30" s="16"/>
    </row>
    <row r="31" spans="1:24" ht="24.95" customHeight="1" x14ac:dyDescent="0.2">
      <c r="A31" s="13">
        <v>16</v>
      </c>
      <c r="B31" s="98" t="s">
        <v>55</v>
      </c>
      <c r="C31" s="99">
        <v>106664155.47999999</v>
      </c>
      <c r="D31" s="99">
        <v>49258746.710000001</v>
      </c>
      <c r="E31" s="99">
        <v>1352326.14</v>
      </c>
      <c r="F31" s="99">
        <v>0</v>
      </c>
      <c r="G31" s="99">
        <v>472530.03353595006</v>
      </c>
      <c r="H31" s="99">
        <v>150871.20000000004</v>
      </c>
      <c r="I31" s="99">
        <v>3934295.4799999995</v>
      </c>
      <c r="J31" s="99">
        <v>0</v>
      </c>
      <c r="K31" s="99">
        <v>4447526.54</v>
      </c>
      <c r="L31" s="99">
        <v>16399222</v>
      </c>
      <c r="M31" s="99">
        <v>4682815.28</v>
      </c>
      <c r="N31" s="99">
        <v>640245.8899999999</v>
      </c>
      <c r="O31" s="99">
        <v>20580.41</v>
      </c>
      <c r="P31" s="99">
        <v>188023315.16353592</v>
      </c>
      <c r="Q31" s="99">
        <v>4344236.66</v>
      </c>
      <c r="R31" s="99">
        <v>55751204.600000001</v>
      </c>
      <c r="S31" s="99">
        <v>71226672.11999999</v>
      </c>
      <c r="T31" s="99">
        <v>126977876.72</v>
      </c>
      <c r="U31" s="99">
        <v>58208.2</v>
      </c>
      <c r="V31" s="100">
        <v>319403636.74353594</v>
      </c>
      <c r="X31" s="16"/>
    </row>
    <row r="32" spans="1:24" ht="24.95" customHeight="1" x14ac:dyDescent="0.2">
      <c r="A32" s="13">
        <v>17</v>
      </c>
      <c r="B32" s="98" t="s">
        <v>56</v>
      </c>
      <c r="C32" s="99">
        <v>46106617.639999993</v>
      </c>
      <c r="D32" s="99">
        <v>16097085.76</v>
      </c>
      <c r="E32" s="99">
        <v>1842844.1400000001</v>
      </c>
      <c r="F32" s="99">
        <v>0</v>
      </c>
      <c r="G32" s="99">
        <v>222826.17344890002</v>
      </c>
      <c r="H32" s="99">
        <v>71144.75999999998</v>
      </c>
      <c r="I32" s="99">
        <v>1672161.4799999997</v>
      </c>
      <c r="J32" s="99">
        <v>0</v>
      </c>
      <c r="K32" s="99">
        <v>1928069</v>
      </c>
      <c r="L32" s="99">
        <v>9038018</v>
      </c>
      <c r="M32" s="99">
        <v>2208227.59</v>
      </c>
      <c r="N32" s="99">
        <v>243863.36000000002</v>
      </c>
      <c r="O32" s="99">
        <v>2383.17</v>
      </c>
      <c r="P32" s="99">
        <v>79433241.073448896</v>
      </c>
      <c r="Q32" s="99">
        <v>8059.1</v>
      </c>
      <c r="R32" s="99">
        <v>26078015.799999997</v>
      </c>
      <c r="S32" s="99">
        <v>28920271.559999991</v>
      </c>
      <c r="T32" s="99">
        <v>54998287.359999985</v>
      </c>
      <c r="U32" s="99">
        <v>37375.480000000003</v>
      </c>
      <c r="V32" s="100">
        <v>134476963.01344886</v>
      </c>
      <c r="X32" s="16"/>
    </row>
    <row r="33" spans="1:24" ht="24.95" customHeight="1" x14ac:dyDescent="0.2">
      <c r="A33" s="13">
        <v>18</v>
      </c>
      <c r="B33" s="98" t="s">
        <v>57</v>
      </c>
      <c r="C33" s="99">
        <v>470976064.56</v>
      </c>
      <c r="D33" s="99">
        <v>187804165.33000001</v>
      </c>
      <c r="E33" s="99">
        <v>1078213.1499999999</v>
      </c>
      <c r="F33" s="99">
        <v>163.80000000000001</v>
      </c>
      <c r="G33" s="99">
        <v>1691135.3555629803</v>
      </c>
      <c r="H33" s="99">
        <v>539952.12</v>
      </c>
      <c r="I33" s="99">
        <v>33703482.870000005</v>
      </c>
      <c r="J33" s="99">
        <v>0</v>
      </c>
      <c r="K33" s="99">
        <v>17978480.109999999</v>
      </c>
      <c r="L33" s="99">
        <v>66092128</v>
      </c>
      <c r="M33" s="99">
        <v>16759304.17</v>
      </c>
      <c r="N33" s="99">
        <v>4971300.6499999994</v>
      </c>
      <c r="O33" s="99">
        <v>1847036.0699999998</v>
      </c>
      <c r="P33" s="99">
        <v>803441426.18556285</v>
      </c>
      <c r="Q33" s="99">
        <v>5090.66</v>
      </c>
      <c r="R33" s="99">
        <v>72293985.400000006</v>
      </c>
      <c r="S33" s="99">
        <v>301164602.28000003</v>
      </c>
      <c r="T33" s="99">
        <v>373458587.68000007</v>
      </c>
      <c r="U33" s="99">
        <v>1559090.0799999998</v>
      </c>
      <c r="V33" s="100">
        <v>1178464194.6055627</v>
      </c>
      <c r="X33" s="16"/>
    </row>
    <row r="34" spans="1:24" ht="24.95" customHeight="1" x14ac:dyDescent="0.2">
      <c r="A34" s="13">
        <v>19</v>
      </c>
      <c r="B34" s="98" t="s">
        <v>58</v>
      </c>
      <c r="C34" s="99">
        <v>50430158.399999999</v>
      </c>
      <c r="D34" s="99">
        <v>19165959.689999994</v>
      </c>
      <c r="E34" s="99">
        <v>1778953.1399999997</v>
      </c>
      <c r="F34" s="99">
        <v>0</v>
      </c>
      <c r="G34" s="99">
        <v>251639.46344501502</v>
      </c>
      <c r="H34" s="99">
        <v>80344.44</v>
      </c>
      <c r="I34" s="99">
        <v>1255266.3400000003</v>
      </c>
      <c r="J34" s="99">
        <v>0</v>
      </c>
      <c r="K34" s="99">
        <v>1477278.63</v>
      </c>
      <c r="L34" s="99">
        <v>5255861</v>
      </c>
      <c r="M34" s="99">
        <v>2493769.71</v>
      </c>
      <c r="N34" s="99">
        <v>174243.58000000002</v>
      </c>
      <c r="O34" s="99">
        <v>763.4</v>
      </c>
      <c r="P34" s="99">
        <v>82364237.793444991</v>
      </c>
      <c r="Q34" s="99">
        <v>1059960.25</v>
      </c>
      <c r="R34" s="99">
        <v>17538045.900000002</v>
      </c>
      <c r="S34" s="99">
        <v>22255604.520000007</v>
      </c>
      <c r="T34" s="99">
        <v>39793650.420000009</v>
      </c>
      <c r="U34" s="99">
        <v>11093.74</v>
      </c>
      <c r="V34" s="100">
        <v>123228942.203445</v>
      </c>
      <c r="X34" s="16"/>
    </row>
    <row r="35" spans="1:24" ht="24.95" customHeight="1" x14ac:dyDescent="0.2">
      <c r="A35" s="13">
        <v>20</v>
      </c>
      <c r="B35" s="101" t="s">
        <v>59</v>
      </c>
      <c r="C35" s="102">
        <v>47286770.719999999</v>
      </c>
      <c r="D35" s="102">
        <v>15414372.41</v>
      </c>
      <c r="E35" s="102">
        <v>1950016.1800000004</v>
      </c>
      <c r="F35" s="102">
        <v>0</v>
      </c>
      <c r="G35" s="102">
        <v>318715.27403517504</v>
      </c>
      <c r="H35" s="102">
        <v>101760.60000000002</v>
      </c>
      <c r="I35" s="102">
        <v>2123738.5099999998</v>
      </c>
      <c r="J35" s="102">
        <v>0</v>
      </c>
      <c r="K35" s="102">
        <v>2341453.79</v>
      </c>
      <c r="L35" s="102">
        <v>16505845</v>
      </c>
      <c r="M35" s="102">
        <v>3158496.42</v>
      </c>
      <c r="N35" s="102">
        <v>513247.56</v>
      </c>
      <c r="O35" s="102">
        <v>19554.64</v>
      </c>
      <c r="P35" s="102">
        <v>89733971.104035184</v>
      </c>
      <c r="Q35" s="102">
        <v>0</v>
      </c>
      <c r="R35" s="102">
        <v>11484138.9</v>
      </c>
      <c r="S35" s="102">
        <v>41808352.68</v>
      </c>
      <c r="T35" s="102">
        <v>53292491.579999998</v>
      </c>
      <c r="U35" s="102">
        <v>77289.19</v>
      </c>
      <c r="V35" s="103">
        <v>143103751.87403518</v>
      </c>
      <c r="X35" s="16"/>
    </row>
    <row r="36" spans="1:24" ht="24.95" customHeight="1" x14ac:dyDescent="0.2">
      <c r="A36" s="74" t="s">
        <v>21</v>
      </c>
      <c r="B36" s="75"/>
      <c r="C36" s="73">
        <v>1362034990.8200002</v>
      </c>
      <c r="D36" s="73">
        <v>498097337.00000012</v>
      </c>
      <c r="E36" s="73">
        <v>40649122.809999995</v>
      </c>
      <c r="F36" s="73">
        <v>230.92000000000002</v>
      </c>
      <c r="G36" s="73">
        <v>7225373.5</v>
      </c>
      <c r="H36" s="73">
        <v>2306944.7999999998</v>
      </c>
      <c r="I36" s="73">
        <v>67595014.860000014</v>
      </c>
      <c r="J36" s="73">
        <v>0</v>
      </c>
      <c r="K36" s="73">
        <v>50893613.579999998</v>
      </c>
      <c r="L36" s="73">
        <v>266384395</v>
      </c>
      <c r="M36" s="73">
        <v>71604103.5</v>
      </c>
      <c r="N36" s="73">
        <v>12243661</v>
      </c>
      <c r="O36" s="73">
        <v>2466178.2000000002</v>
      </c>
      <c r="P36" s="73">
        <v>2381500965.9900002</v>
      </c>
      <c r="Q36" s="73">
        <v>9783033.1999999993</v>
      </c>
      <c r="R36" s="73">
        <f>759340420.1</f>
        <v>759340420.10000002</v>
      </c>
      <c r="S36" s="73">
        <f>859969956.12</f>
        <v>859969956.12</v>
      </c>
      <c r="T36" s="73">
        <v>1619310376.22</v>
      </c>
      <c r="U36" s="73">
        <v>2380718.5299999998</v>
      </c>
      <c r="V36" s="73">
        <v>4012975093.9399996</v>
      </c>
      <c r="X36" s="16"/>
    </row>
    <row r="37" spans="1:24" x14ac:dyDescent="0.2">
      <c r="C37" s="16"/>
      <c r="D37" s="16"/>
      <c r="E37" s="16"/>
      <c r="F37" s="16"/>
      <c r="R37" s="76"/>
      <c r="S37" s="76"/>
      <c r="X37" s="16"/>
    </row>
    <row r="38" spans="1:24" x14ac:dyDescent="0.2"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X38" s="16"/>
    </row>
    <row r="39" spans="1:24" x14ac:dyDescent="0.2">
      <c r="C39" s="19"/>
      <c r="I39" s="16"/>
    </row>
    <row r="40" spans="1:24" x14ac:dyDescent="0.2">
      <c r="B40" s="18"/>
      <c r="C40" s="19"/>
      <c r="D40" s="19"/>
      <c r="E40" s="19"/>
      <c r="F40" s="20"/>
      <c r="G40" s="20"/>
      <c r="H40" s="19"/>
      <c r="I40" s="16"/>
      <c r="T40" s="20"/>
      <c r="U40" s="16"/>
      <c r="V40" s="16"/>
    </row>
    <row r="41" spans="1:24" x14ac:dyDescent="0.2">
      <c r="B41" s="18"/>
      <c r="C41" s="19"/>
      <c r="D41" s="19"/>
      <c r="E41" s="19"/>
      <c r="F41" s="19"/>
      <c r="G41" s="20"/>
      <c r="H41" s="19"/>
      <c r="I41" s="16"/>
      <c r="V41" s="16"/>
    </row>
    <row r="42" spans="1:24" x14ac:dyDescent="0.2">
      <c r="B42" s="18"/>
      <c r="C42" s="19"/>
      <c r="D42" s="19"/>
      <c r="E42" s="19"/>
      <c r="F42" s="19"/>
      <c r="G42" s="20"/>
      <c r="H42" s="19"/>
      <c r="I42" s="16"/>
    </row>
    <row r="43" spans="1:24" x14ac:dyDescent="0.2">
      <c r="B43" s="18"/>
      <c r="C43" s="19"/>
    </row>
    <row r="44" spans="1:24" x14ac:dyDescent="0.2">
      <c r="B44" s="18"/>
      <c r="C44" s="19"/>
    </row>
    <row r="45" spans="1:24" x14ac:dyDescent="0.2">
      <c r="B45" s="18"/>
      <c r="C45" s="19"/>
    </row>
    <row r="46" spans="1:24" x14ac:dyDescent="0.2">
      <c r="B46" s="18"/>
    </row>
    <row r="47" spans="1:24" x14ac:dyDescent="0.2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R47" s="16"/>
    </row>
    <row r="48" spans="1:24" ht="15" x14ac:dyDescent="0.25">
      <c r="B48" s="18"/>
      <c r="C48" s="25"/>
      <c r="D48" s="24"/>
      <c r="E48" s="26"/>
      <c r="F48" s="26"/>
      <c r="G48" s="26"/>
      <c r="H48" s="26"/>
      <c r="I48" s="26"/>
      <c r="J48" s="26"/>
      <c r="K48" s="26"/>
      <c r="L48" s="26"/>
      <c r="M48" s="26"/>
    </row>
    <row r="49" spans="2:17" x14ac:dyDescent="0.2">
      <c r="B49" s="18"/>
      <c r="C49" s="19"/>
    </row>
    <row r="50" spans="2:17" x14ac:dyDescent="0.2">
      <c r="B50" s="18"/>
      <c r="C50" s="29"/>
      <c r="D50" s="19"/>
    </row>
    <row r="51" spans="2:17" x14ac:dyDescent="0.2">
      <c r="B51" s="18"/>
      <c r="C51" s="29"/>
      <c r="D51" s="19"/>
    </row>
    <row r="52" spans="2:17" x14ac:dyDescent="0.2">
      <c r="B52" s="18"/>
      <c r="C52" s="19"/>
      <c r="D52" s="19"/>
    </row>
    <row r="53" spans="2:17" x14ac:dyDescent="0.2">
      <c r="B53" s="18"/>
      <c r="C53" s="29"/>
      <c r="D53" s="19"/>
    </row>
    <row r="54" spans="2:17" x14ac:dyDescent="0.2">
      <c r="C54" s="29"/>
      <c r="D54" s="19"/>
    </row>
    <row r="55" spans="2:17" x14ac:dyDescent="0.2">
      <c r="B55" s="18"/>
      <c r="C55" s="29"/>
      <c r="D55" s="19"/>
    </row>
    <row r="56" spans="2:17" x14ac:dyDescent="0.2">
      <c r="C56" s="29"/>
      <c r="D56" s="19"/>
    </row>
    <row r="57" spans="2:17" x14ac:dyDescent="0.2">
      <c r="C57" s="29"/>
      <c r="D57" s="19"/>
      <c r="Q57" s="30"/>
    </row>
    <row r="58" spans="2:17" x14ac:dyDescent="0.2">
      <c r="C58" s="29"/>
      <c r="D58" s="19"/>
      <c r="Q58" s="30"/>
    </row>
    <row r="59" spans="2:17" x14ac:dyDescent="0.2">
      <c r="C59" s="29"/>
      <c r="D59" s="19"/>
      <c r="Q59" s="30"/>
    </row>
    <row r="60" spans="2:17" x14ac:dyDescent="0.2">
      <c r="C60" s="29"/>
      <c r="D60" s="19"/>
      <c r="Q60" s="30"/>
    </row>
    <row r="61" spans="2:17" x14ac:dyDescent="0.2">
      <c r="C61" s="70"/>
      <c r="D61" s="19"/>
      <c r="Q61" s="32"/>
    </row>
    <row r="62" spans="2:17" x14ac:dyDescent="0.2">
      <c r="C62" s="29"/>
      <c r="D62" s="19"/>
    </row>
    <row r="63" spans="2:17" x14ac:dyDescent="0.2">
      <c r="C63" s="29"/>
      <c r="D63" s="19"/>
    </row>
    <row r="64" spans="2:17" x14ac:dyDescent="0.2">
      <c r="C64" s="29"/>
      <c r="D64" s="19"/>
    </row>
    <row r="65" spans="3:4" x14ac:dyDescent="0.2">
      <c r="C65" s="29"/>
      <c r="D65" s="19"/>
    </row>
    <row r="66" spans="3:4" x14ac:dyDescent="0.2">
      <c r="C66" s="29"/>
      <c r="D66" s="19"/>
    </row>
    <row r="67" spans="3:4" x14ac:dyDescent="0.2">
      <c r="C67" s="29"/>
      <c r="D67" s="19"/>
    </row>
    <row r="68" spans="3:4" x14ac:dyDescent="0.2">
      <c r="C68" s="29"/>
      <c r="D68" s="19"/>
    </row>
    <row r="69" spans="3:4" x14ac:dyDescent="0.2">
      <c r="C69" s="29"/>
      <c r="D69" s="19"/>
    </row>
    <row r="70" spans="3:4" x14ac:dyDescent="0.2">
      <c r="C70" s="29"/>
      <c r="D70" s="19"/>
    </row>
    <row r="71" spans="3:4" x14ac:dyDescent="0.2">
      <c r="C71" s="29"/>
      <c r="D71" s="19"/>
    </row>
    <row r="72" spans="3:4" x14ac:dyDescent="0.2">
      <c r="C72" s="29"/>
      <c r="D72" s="19"/>
    </row>
    <row r="73" spans="3:4" x14ac:dyDescent="0.2">
      <c r="C73" s="29"/>
      <c r="D73" s="19"/>
    </row>
    <row r="74" spans="3:4" x14ac:dyDescent="0.2">
      <c r="C74" s="29"/>
      <c r="D74" s="19"/>
    </row>
    <row r="75" spans="3:4" x14ac:dyDescent="0.2">
      <c r="C75" s="29"/>
      <c r="D75" s="19"/>
    </row>
    <row r="76" spans="3:4" x14ac:dyDescent="0.2">
      <c r="C76" s="29"/>
      <c r="D76" s="19"/>
    </row>
    <row r="77" spans="3:4" x14ac:dyDescent="0.2">
      <c r="C77" s="29"/>
      <c r="D77" s="19"/>
    </row>
    <row r="78" spans="3:4" x14ac:dyDescent="0.2">
      <c r="C78" s="29"/>
      <c r="D78" s="19"/>
    </row>
    <row r="79" spans="3:4" x14ac:dyDescent="0.2">
      <c r="C79" s="29"/>
      <c r="D79" s="19"/>
    </row>
    <row r="80" spans="3:4" x14ac:dyDescent="0.2">
      <c r="C80" s="29"/>
      <c r="D80" s="19"/>
    </row>
    <row r="81" spans="3:4" x14ac:dyDescent="0.2">
      <c r="C81" s="19"/>
      <c r="D81" s="19"/>
    </row>
    <row r="82" spans="3:4" x14ac:dyDescent="0.2">
      <c r="C82" s="19"/>
      <c r="D82" s="19"/>
    </row>
    <row r="83" spans="3:4" x14ac:dyDescent="0.2">
      <c r="C83" s="19"/>
      <c r="D83" s="19"/>
    </row>
    <row r="84" spans="3:4" x14ac:dyDescent="0.2">
      <c r="C84" s="29"/>
      <c r="D84" s="19"/>
    </row>
    <row r="85" spans="3:4" x14ac:dyDescent="0.2">
      <c r="C85" s="29"/>
      <c r="D85" s="19"/>
    </row>
    <row r="86" spans="3:4" x14ac:dyDescent="0.2">
      <c r="C86" s="19"/>
      <c r="D86" s="19"/>
    </row>
    <row r="87" spans="3:4" x14ac:dyDescent="0.2">
      <c r="C87" s="29"/>
      <c r="D87" s="19"/>
    </row>
    <row r="88" spans="3:4" x14ac:dyDescent="0.2">
      <c r="C88" s="29"/>
      <c r="D88" s="19"/>
    </row>
    <row r="89" spans="3:4" x14ac:dyDescent="0.2">
      <c r="C89" s="29"/>
      <c r="D89" s="19"/>
    </row>
    <row r="90" spans="3:4" x14ac:dyDescent="0.2">
      <c r="C90" s="29"/>
      <c r="D90" s="19"/>
    </row>
    <row r="91" spans="3:4" x14ac:dyDescent="0.2">
      <c r="C91" s="29"/>
      <c r="D91" s="19"/>
    </row>
    <row r="92" spans="3:4" x14ac:dyDescent="0.2">
      <c r="C92" s="19"/>
      <c r="D92" s="19"/>
    </row>
    <row r="93" spans="3:4" x14ac:dyDescent="0.2">
      <c r="C93" s="19"/>
      <c r="D93" s="19"/>
    </row>
    <row r="94" spans="3:4" x14ac:dyDescent="0.2">
      <c r="C94" s="29"/>
      <c r="D94" s="19"/>
    </row>
    <row r="95" spans="3:4" x14ac:dyDescent="0.2">
      <c r="C95" s="29"/>
      <c r="D95" s="19"/>
    </row>
    <row r="96" spans="3:4" x14ac:dyDescent="0.2">
      <c r="C96" s="29"/>
      <c r="D96" s="19"/>
    </row>
    <row r="97" spans="3:4" x14ac:dyDescent="0.2">
      <c r="C97" s="29"/>
      <c r="D97" s="19"/>
    </row>
    <row r="98" spans="3:4" x14ac:dyDescent="0.2">
      <c r="C98" s="29"/>
      <c r="D98" s="19"/>
    </row>
    <row r="99" spans="3:4" x14ac:dyDescent="0.2">
      <c r="C99" s="29"/>
      <c r="D99" s="19"/>
    </row>
    <row r="100" spans="3:4" x14ac:dyDescent="0.2">
      <c r="C100" s="29"/>
      <c r="D100" s="19"/>
    </row>
    <row r="101" spans="3:4" x14ac:dyDescent="0.2">
      <c r="C101" s="29"/>
      <c r="D101" s="19"/>
    </row>
    <row r="102" spans="3:4" x14ac:dyDescent="0.2">
      <c r="C102" s="29"/>
      <c r="D102" s="19"/>
    </row>
    <row r="103" spans="3:4" x14ac:dyDescent="0.2">
      <c r="C103" s="19"/>
      <c r="D103" s="19"/>
    </row>
    <row r="104" spans="3:4" x14ac:dyDescent="0.2">
      <c r="C104" s="29"/>
      <c r="D104" s="19"/>
    </row>
    <row r="105" spans="3:4" x14ac:dyDescent="0.2">
      <c r="C105" s="29"/>
      <c r="D105" s="19"/>
    </row>
    <row r="106" spans="3:4" x14ac:dyDescent="0.2">
      <c r="C106" s="29"/>
      <c r="D106" s="19"/>
    </row>
    <row r="107" spans="3:4" x14ac:dyDescent="0.2">
      <c r="C107" s="29"/>
      <c r="D107" s="19"/>
    </row>
    <row r="108" spans="3:4" x14ac:dyDescent="0.2">
      <c r="C108" s="29"/>
      <c r="D108" s="19"/>
    </row>
    <row r="109" spans="3:4" x14ac:dyDescent="0.2">
      <c r="C109" s="29"/>
      <c r="D109" s="19"/>
    </row>
    <row r="110" spans="3:4" x14ac:dyDescent="0.2">
      <c r="C110" s="29"/>
      <c r="D110" s="19"/>
    </row>
    <row r="111" spans="3:4" x14ac:dyDescent="0.2">
      <c r="C111" s="19"/>
      <c r="D111" s="19"/>
    </row>
    <row r="112" spans="3:4" x14ac:dyDescent="0.2">
      <c r="C112" s="19"/>
      <c r="D112" s="19"/>
    </row>
    <row r="113" spans="3:4" x14ac:dyDescent="0.2">
      <c r="C113" s="19"/>
      <c r="D113" s="19"/>
    </row>
    <row r="114" spans="3:4" x14ac:dyDescent="0.2">
      <c r="C114" s="19"/>
      <c r="D114" s="19"/>
    </row>
    <row r="115" spans="3:4" x14ac:dyDescent="0.2">
      <c r="C115" s="29"/>
      <c r="D115" s="19"/>
    </row>
    <row r="116" spans="3:4" x14ac:dyDescent="0.2">
      <c r="C116" s="29"/>
      <c r="D116" s="19"/>
    </row>
    <row r="117" spans="3:4" x14ac:dyDescent="0.2">
      <c r="C117" s="29"/>
      <c r="D117" s="19"/>
    </row>
    <row r="118" spans="3:4" x14ac:dyDescent="0.2">
      <c r="C118" s="29"/>
      <c r="D118" s="19"/>
    </row>
    <row r="119" spans="3:4" x14ac:dyDescent="0.2">
      <c r="C119" s="29"/>
      <c r="D119" s="19"/>
    </row>
    <row r="120" spans="3:4" ht="15" x14ac:dyDescent="0.25">
      <c r="C120" s="25"/>
      <c r="D120" s="19"/>
    </row>
    <row r="121" spans="3:4" x14ac:dyDescent="0.2">
      <c r="C121" s="19"/>
    </row>
    <row r="122" spans="3:4" x14ac:dyDescent="0.2">
      <c r="C122" s="34"/>
    </row>
    <row r="123" spans="3:4" x14ac:dyDescent="0.2">
      <c r="C123" s="34"/>
    </row>
    <row r="124" spans="3:4" x14ac:dyDescent="0.2">
      <c r="C124" s="34"/>
    </row>
    <row r="125" spans="3:4" x14ac:dyDescent="0.2">
      <c r="C125" s="34"/>
    </row>
    <row r="126" spans="3:4" x14ac:dyDescent="0.2">
      <c r="C126" s="34"/>
    </row>
    <row r="127" spans="3:4" x14ac:dyDescent="0.2">
      <c r="C127" s="19"/>
    </row>
    <row r="128" spans="3:4" x14ac:dyDescent="0.2">
      <c r="C128" s="34"/>
    </row>
    <row r="129" spans="3:6" x14ac:dyDescent="0.2">
      <c r="C129" s="34"/>
      <c r="D129" s="19"/>
    </row>
    <row r="130" spans="3:6" x14ac:dyDescent="0.2">
      <c r="C130" s="34"/>
      <c r="D130" s="19"/>
    </row>
    <row r="131" spans="3:6" x14ac:dyDescent="0.2">
      <c r="C131" s="19"/>
      <c r="D131" s="19"/>
    </row>
    <row r="132" spans="3:6" x14ac:dyDescent="0.2">
      <c r="C132" s="19"/>
      <c r="D132" s="19"/>
      <c r="F132" s="16"/>
    </row>
    <row r="133" spans="3:6" x14ac:dyDescent="0.2">
      <c r="C133" s="34"/>
      <c r="D133" s="19"/>
      <c r="F133" s="16"/>
    </row>
    <row r="134" spans="3:6" x14ac:dyDescent="0.2">
      <c r="C134" s="34"/>
      <c r="D134" s="19"/>
      <c r="F134" s="16"/>
    </row>
    <row r="135" spans="3:6" x14ac:dyDescent="0.2">
      <c r="C135" s="34"/>
      <c r="D135" s="19"/>
      <c r="F135" s="16"/>
    </row>
    <row r="136" spans="3:6" x14ac:dyDescent="0.2">
      <c r="C136" s="34"/>
      <c r="D136" s="19"/>
      <c r="F136" s="16"/>
    </row>
    <row r="137" spans="3:6" x14ac:dyDescent="0.2">
      <c r="C137" s="34"/>
      <c r="F137" s="16"/>
    </row>
    <row r="138" spans="3:6" x14ac:dyDescent="0.2">
      <c r="C138" s="19"/>
      <c r="F138" s="16"/>
    </row>
    <row r="139" spans="3:6" x14ac:dyDescent="0.2">
      <c r="C139" s="34"/>
      <c r="F139" s="16"/>
    </row>
    <row r="140" spans="3:6" x14ac:dyDescent="0.2">
      <c r="C140" s="34"/>
      <c r="F140" s="16"/>
    </row>
    <row r="141" spans="3:6" x14ac:dyDescent="0.2">
      <c r="C141" s="19"/>
      <c r="F141" s="16"/>
    </row>
    <row r="142" spans="3:6" x14ac:dyDescent="0.2">
      <c r="C142" s="34"/>
      <c r="F142" s="16"/>
    </row>
    <row r="143" spans="3:6" x14ac:dyDescent="0.2">
      <c r="C143" s="34"/>
      <c r="F143" s="16"/>
    </row>
    <row r="144" spans="3:6" x14ac:dyDescent="0.2">
      <c r="C144" s="34"/>
      <c r="F144" s="16"/>
    </row>
    <row r="145" spans="3:6" x14ac:dyDescent="0.2">
      <c r="C145" s="19"/>
      <c r="F145" s="16"/>
    </row>
    <row r="146" spans="3:6" x14ac:dyDescent="0.2">
      <c r="C146" s="19"/>
      <c r="F146" s="16"/>
    </row>
    <row r="147" spans="3:6" x14ac:dyDescent="0.2">
      <c r="C147" s="34"/>
      <c r="F147" s="16"/>
    </row>
    <row r="148" spans="3:6" x14ac:dyDescent="0.2">
      <c r="C148" s="34"/>
      <c r="F148" s="16"/>
    </row>
    <row r="149" spans="3:6" x14ac:dyDescent="0.2">
      <c r="C149" s="34"/>
      <c r="F149" s="16"/>
    </row>
    <row r="150" spans="3:6" x14ac:dyDescent="0.2">
      <c r="C150" s="34"/>
      <c r="F150" s="16"/>
    </row>
    <row r="151" spans="3:6" x14ac:dyDescent="0.2">
      <c r="C151" s="34"/>
      <c r="F151" s="16"/>
    </row>
    <row r="152" spans="3:6" x14ac:dyDescent="0.2">
      <c r="C152" s="34"/>
    </row>
    <row r="153" spans="3:6" x14ac:dyDescent="0.2">
      <c r="C153" s="19"/>
    </row>
    <row r="154" spans="3:6" x14ac:dyDescent="0.2">
      <c r="C154" s="34"/>
    </row>
    <row r="155" spans="3:6" x14ac:dyDescent="0.2">
      <c r="C155" s="34"/>
    </row>
    <row r="156" spans="3:6" x14ac:dyDescent="0.2">
      <c r="C156" s="19"/>
    </row>
    <row r="157" spans="3:6" x14ac:dyDescent="0.2">
      <c r="C157" s="34"/>
    </row>
    <row r="158" spans="3:6" x14ac:dyDescent="0.2">
      <c r="C158" s="34"/>
    </row>
    <row r="159" spans="3:6" x14ac:dyDescent="0.2">
      <c r="C159" s="34"/>
    </row>
    <row r="160" spans="3:6" x14ac:dyDescent="0.2">
      <c r="C160" s="34"/>
    </row>
    <row r="161" spans="3:3" x14ac:dyDescent="0.2">
      <c r="C161" s="34"/>
    </row>
    <row r="162" spans="3:3" x14ac:dyDescent="0.2">
      <c r="C162" s="19"/>
    </row>
    <row r="163" spans="3:3" x14ac:dyDescent="0.2">
      <c r="C163" s="34"/>
    </row>
    <row r="164" spans="3:3" x14ac:dyDescent="0.2">
      <c r="C164" s="34"/>
    </row>
    <row r="165" spans="3:3" x14ac:dyDescent="0.2">
      <c r="C165" s="19"/>
    </row>
    <row r="166" spans="3:3" x14ac:dyDescent="0.2">
      <c r="C166" s="34"/>
    </row>
    <row r="167" spans="3:3" x14ac:dyDescent="0.2">
      <c r="C167" s="34"/>
    </row>
    <row r="168" spans="3:3" x14ac:dyDescent="0.2">
      <c r="C168" s="19"/>
    </row>
    <row r="169" spans="3:3" x14ac:dyDescent="0.2">
      <c r="C169" s="29"/>
    </row>
    <row r="170" spans="3:3" x14ac:dyDescent="0.2">
      <c r="C170" s="34"/>
    </row>
    <row r="171" spans="3:3" x14ac:dyDescent="0.2">
      <c r="C171" s="19"/>
    </row>
    <row r="172" spans="3:3" x14ac:dyDescent="0.2">
      <c r="C172" s="34"/>
    </row>
    <row r="173" spans="3:3" x14ac:dyDescent="0.2">
      <c r="C173" s="34"/>
    </row>
    <row r="174" spans="3:3" x14ac:dyDescent="0.2">
      <c r="C174" s="34"/>
    </row>
    <row r="175" spans="3:3" x14ac:dyDescent="0.2">
      <c r="C175" s="34"/>
    </row>
    <row r="176" spans="3:3" x14ac:dyDescent="0.2">
      <c r="C176" s="34"/>
    </row>
    <row r="177" spans="3:3" x14ac:dyDescent="0.2">
      <c r="C177" s="71"/>
    </row>
    <row r="178" spans="3:3" x14ac:dyDescent="0.2">
      <c r="C178" s="19"/>
    </row>
    <row r="179" spans="3:3" x14ac:dyDescent="0.2">
      <c r="C179" s="34"/>
    </row>
    <row r="180" spans="3:3" x14ac:dyDescent="0.2">
      <c r="C180" s="34"/>
    </row>
    <row r="181" spans="3:3" x14ac:dyDescent="0.2">
      <c r="C181" s="34"/>
    </row>
    <row r="182" spans="3:3" x14ac:dyDescent="0.2">
      <c r="C182" s="34"/>
    </row>
    <row r="183" spans="3:3" x14ac:dyDescent="0.2">
      <c r="C183" s="34"/>
    </row>
    <row r="184" spans="3:3" x14ac:dyDescent="0.2">
      <c r="C184" s="34"/>
    </row>
    <row r="185" spans="3:3" x14ac:dyDescent="0.2">
      <c r="C185" s="34"/>
    </row>
    <row r="186" spans="3:3" x14ac:dyDescent="0.2">
      <c r="C186" s="34"/>
    </row>
    <row r="187" spans="3:3" x14ac:dyDescent="0.2">
      <c r="C187" s="34"/>
    </row>
    <row r="188" spans="3:3" x14ac:dyDescent="0.2">
      <c r="C188" s="34"/>
    </row>
    <row r="189" spans="3:3" x14ac:dyDescent="0.2">
      <c r="C189" s="19"/>
    </row>
    <row r="190" spans="3:3" x14ac:dyDescent="0.2">
      <c r="C190" s="19"/>
    </row>
    <row r="191" spans="3:3" x14ac:dyDescent="0.2">
      <c r="C191" s="19"/>
    </row>
    <row r="192" spans="3:3" x14ac:dyDescent="0.2">
      <c r="C192" s="34"/>
    </row>
    <row r="193" spans="3:3" x14ac:dyDescent="0.2">
      <c r="C193" s="26"/>
    </row>
    <row r="194" spans="3:3" x14ac:dyDescent="0.2">
      <c r="C194" s="19"/>
    </row>
    <row r="195" spans="3:3" x14ac:dyDescent="0.2">
      <c r="C195" s="34"/>
    </row>
    <row r="196" spans="3:3" x14ac:dyDescent="0.2">
      <c r="C196" s="34"/>
    </row>
    <row r="197" spans="3:3" x14ac:dyDescent="0.2">
      <c r="C197" s="34"/>
    </row>
    <row r="198" spans="3:3" x14ac:dyDescent="0.2">
      <c r="C198" s="34"/>
    </row>
    <row r="199" spans="3:3" x14ac:dyDescent="0.2">
      <c r="C199" s="34"/>
    </row>
    <row r="200" spans="3:3" x14ac:dyDescent="0.2">
      <c r="C200" s="34"/>
    </row>
    <row r="201" spans="3:3" x14ac:dyDescent="0.2">
      <c r="C201" s="34"/>
    </row>
    <row r="202" spans="3:3" x14ac:dyDescent="0.2">
      <c r="C202" s="34"/>
    </row>
    <row r="203" spans="3:3" x14ac:dyDescent="0.2">
      <c r="C203" s="34"/>
    </row>
    <row r="204" spans="3:3" x14ac:dyDescent="0.2">
      <c r="C204" s="26"/>
    </row>
    <row r="205" spans="3:3" x14ac:dyDescent="0.2">
      <c r="C205" s="19"/>
    </row>
    <row r="206" spans="3:3" x14ac:dyDescent="0.2">
      <c r="C206" s="34"/>
    </row>
    <row r="207" spans="3:3" x14ac:dyDescent="0.2">
      <c r="C207" s="34"/>
    </row>
    <row r="208" spans="3:3" x14ac:dyDescent="0.2">
      <c r="C208" s="34"/>
    </row>
    <row r="209" spans="3:5" x14ac:dyDescent="0.2">
      <c r="C209" s="34"/>
    </row>
    <row r="210" spans="3:5" x14ac:dyDescent="0.2">
      <c r="C210" s="34"/>
    </row>
    <row r="211" spans="3:5" x14ac:dyDescent="0.2">
      <c r="C211" s="34"/>
    </row>
    <row r="212" spans="3:5" x14ac:dyDescent="0.2">
      <c r="C212" s="34"/>
    </row>
    <row r="213" spans="3:5" x14ac:dyDescent="0.2">
      <c r="C213" s="34"/>
    </row>
    <row r="214" spans="3:5" x14ac:dyDescent="0.2">
      <c r="C214" s="34"/>
    </row>
    <row r="215" spans="3:5" x14ac:dyDescent="0.2">
      <c r="C215" s="19"/>
    </row>
    <row r="216" spans="3:5" x14ac:dyDescent="0.2">
      <c r="C216" s="19"/>
    </row>
    <row r="217" spans="3:5" x14ac:dyDescent="0.2">
      <c r="C217" s="52"/>
    </row>
    <row r="218" spans="3:5" x14ac:dyDescent="0.2">
      <c r="C218" s="19"/>
    </row>
    <row r="219" spans="3:5" x14ac:dyDescent="0.2">
      <c r="C219" s="19"/>
    </row>
    <row r="220" spans="3:5" x14ac:dyDescent="0.2">
      <c r="C220" s="19"/>
    </row>
    <row r="221" spans="3:5" ht="15" x14ac:dyDescent="0.25">
      <c r="C221" s="25"/>
      <c r="D221" s="16"/>
    </row>
    <row r="222" spans="3:5" x14ac:dyDescent="0.2">
      <c r="C222" s="19"/>
    </row>
    <row r="223" spans="3:5" x14ac:dyDescent="0.2">
      <c r="C223" s="29"/>
    </row>
    <row r="224" spans="3:5" x14ac:dyDescent="0.2">
      <c r="C224" s="29"/>
      <c r="D224" s="19"/>
      <c r="E224" s="20"/>
    </row>
    <row r="225" spans="3:5" x14ac:dyDescent="0.2">
      <c r="C225" s="29"/>
      <c r="D225" s="19"/>
      <c r="E225" s="20"/>
    </row>
    <row r="226" spans="3:5" x14ac:dyDescent="0.2">
      <c r="C226" s="29"/>
      <c r="D226" s="19"/>
      <c r="E226" s="20"/>
    </row>
    <row r="227" spans="3:5" x14ac:dyDescent="0.2">
      <c r="C227" s="42"/>
      <c r="D227" s="19"/>
      <c r="E227" s="20"/>
    </row>
    <row r="228" spans="3:5" x14ac:dyDescent="0.2">
      <c r="C228" s="19"/>
      <c r="D228" s="19"/>
      <c r="E228" s="20"/>
    </row>
    <row r="229" spans="3:5" x14ac:dyDescent="0.2">
      <c r="C229" s="19"/>
      <c r="D229" s="19"/>
      <c r="E229" s="20"/>
    </row>
    <row r="230" spans="3:5" x14ac:dyDescent="0.2">
      <c r="C230" s="42"/>
      <c r="D230" s="19"/>
      <c r="E230" s="20"/>
    </row>
    <row r="231" spans="3:5" x14ac:dyDescent="0.2">
      <c r="C231" s="20"/>
      <c r="D231" s="19"/>
      <c r="E231" s="20"/>
    </row>
    <row r="232" spans="3:5" x14ac:dyDescent="0.2">
      <c r="C232" s="19"/>
      <c r="D232" s="19"/>
      <c r="E232" s="20"/>
    </row>
    <row r="233" spans="3:5" x14ac:dyDescent="0.2">
      <c r="C233" s="29"/>
      <c r="D233" s="19"/>
      <c r="E233" s="20"/>
    </row>
    <row r="234" spans="3:5" x14ac:dyDescent="0.2">
      <c r="C234" s="29"/>
      <c r="D234" s="19"/>
      <c r="E234" s="20"/>
    </row>
    <row r="235" spans="3:5" x14ac:dyDescent="0.2">
      <c r="C235" s="29"/>
      <c r="D235" s="19"/>
      <c r="E235" s="20"/>
    </row>
    <row r="236" spans="3:5" x14ac:dyDescent="0.2">
      <c r="C236" s="29"/>
      <c r="D236" s="19"/>
      <c r="E236" s="20"/>
    </row>
    <row r="237" spans="3:5" x14ac:dyDescent="0.2">
      <c r="C237" s="29"/>
      <c r="D237" s="19"/>
      <c r="E237" s="20"/>
    </row>
    <row r="238" spans="3:5" x14ac:dyDescent="0.2">
      <c r="C238" s="29"/>
      <c r="D238" s="19"/>
      <c r="E238" s="20"/>
    </row>
    <row r="239" spans="3:5" x14ac:dyDescent="0.2">
      <c r="C239" s="29"/>
      <c r="D239" s="19"/>
      <c r="E239" s="20"/>
    </row>
    <row r="240" spans="3:5" x14ac:dyDescent="0.2">
      <c r="C240" s="29"/>
      <c r="D240" s="19"/>
      <c r="E240" s="20"/>
    </row>
    <row r="241" spans="3:5" x14ac:dyDescent="0.2">
      <c r="C241" s="29"/>
      <c r="D241" s="19"/>
      <c r="E241" s="20"/>
    </row>
    <row r="242" spans="3:5" x14ac:dyDescent="0.2">
      <c r="C242" s="29"/>
      <c r="D242" s="19"/>
      <c r="E242" s="20"/>
    </row>
    <row r="243" spans="3:5" x14ac:dyDescent="0.2">
      <c r="C243" s="29"/>
      <c r="D243" s="19"/>
      <c r="E243" s="20"/>
    </row>
    <row r="244" spans="3:5" x14ac:dyDescent="0.2">
      <c r="C244" s="29"/>
      <c r="D244" s="19"/>
      <c r="E244" s="19"/>
    </row>
    <row r="245" spans="3:5" x14ac:dyDescent="0.2">
      <c r="C245" s="29"/>
      <c r="D245" s="19"/>
      <c r="E245" s="19"/>
    </row>
    <row r="246" spans="3:5" x14ac:dyDescent="0.2">
      <c r="C246" s="19"/>
      <c r="D246" s="19"/>
      <c r="E246" s="19"/>
    </row>
    <row r="247" spans="3:5" x14ac:dyDescent="0.2">
      <c r="C247" s="29"/>
      <c r="D247" s="19"/>
      <c r="E247" s="19"/>
    </row>
    <row r="248" spans="3:5" x14ac:dyDescent="0.2">
      <c r="C248" s="29"/>
      <c r="D248" s="19"/>
      <c r="E248" s="19"/>
    </row>
    <row r="249" spans="3:5" x14ac:dyDescent="0.2">
      <c r="C249" s="19"/>
      <c r="D249" s="19"/>
      <c r="E249" s="19"/>
    </row>
    <row r="250" spans="3:5" x14ac:dyDescent="0.2">
      <c r="C250" s="29"/>
      <c r="D250" s="19"/>
      <c r="E250" s="19"/>
    </row>
    <row r="251" spans="3:5" x14ac:dyDescent="0.2">
      <c r="C251" s="29"/>
      <c r="D251" s="19"/>
      <c r="E251" s="19"/>
    </row>
    <row r="252" spans="3:5" x14ac:dyDescent="0.2">
      <c r="C252" s="19"/>
      <c r="D252" s="19"/>
      <c r="E252" s="19"/>
    </row>
    <row r="253" spans="3:5" x14ac:dyDescent="0.2">
      <c r="C253" s="29"/>
      <c r="D253" s="19"/>
      <c r="E253" s="19"/>
    </row>
    <row r="254" spans="3:5" x14ac:dyDescent="0.2">
      <c r="C254" s="29"/>
      <c r="D254" s="19"/>
      <c r="E254" s="19"/>
    </row>
    <row r="255" spans="3:5" x14ac:dyDescent="0.2">
      <c r="C255" s="29"/>
      <c r="D255" s="19"/>
      <c r="E255" s="19"/>
    </row>
    <row r="256" spans="3:5" x14ac:dyDescent="0.2">
      <c r="C256" s="19"/>
      <c r="D256" s="19"/>
      <c r="E256" s="19"/>
    </row>
    <row r="257" spans="3:5" x14ac:dyDescent="0.2">
      <c r="C257" s="19"/>
      <c r="D257" s="19"/>
      <c r="E257" s="19"/>
    </row>
    <row r="258" spans="3:5" x14ac:dyDescent="0.2">
      <c r="C258" s="29"/>
      <c r="D258" s="19"/>
      <c r="E258" s="19"/>
    </row>
    <row r="259" spans="3:5" x14ac:dyDescent="0.2">
      <c r="C259" s="29"/>
      <c r="D259" s="19"/>
      <c r="E259" s="19"/>
    </row>
    <row r="260" spans="3:5" x14ac:dyDescent="0.2">
      <c r="C260" s="29"/>
      <c r="D260" s="19"/>
      <c r="E260" s="19"/>
    </row>
    <row r="261" spans="3:5" x14ac:dyDescent="0.2">
      <c r="C261" s="29"/>
      <c r="D261" s="19"/>
      <c r="E261" s="19"/>
    </row>
    <row r="262" spans="3:5" x14ac:dyDescent="0.2">
      <c r="C262" s="19"/>
      <c r="D262" s="19"/>
      <c r="E262" s="19"/>
    </row>
    <row r="263" spans="3:5" x14ac:dyDescent="0.2">
      <c r="C263" s="29"/>
      <c r="D263" s="19"/>
      <c r="E263" s="19"/>
    </row>
    <row r="264" spans="3:5" x14ac:dyDescent="0.2">
      <c r="C264" s="29"/>
      <c r="D264" s="19"/>
      <c r="E264" s="19"/>
    </row>
    <row r="265" spans="3:5" x14ac:dyDescent="0.2">
      <c r="C265" s="29"/>
      <c r="D265" s="19"/>
      <c r="E265" s="19"/>
    </row>
    <row r="266" spans="3:5" x14ac:dyDescent="0.2">
      <c r="C266" s="29"/>
      <c r="D266" s="19"/>
      <c r="E266" s="19"/>
    </row>
    <row r="267" spans="3:5" x14ac:dyDescent="0.2">
      <c r="C267" s="19"/>
      <c r="D267" s="19"/>
      <c r="E267" s="19"/>
    </row>
    <row r="268" spans="3:5" x14ac:dyDescent="0.2">
      <c r="C268" s="29"/>
      <c r="D268" s="19"/>
      <c r="E268" s="19"/>
    </row>
    <row r="269" spans="3:5" x14ac:dyDescent="0.2">
      <c r="C269" s="29"/>
      <c r="D269" s="19"/>
      <c r="E269" s="19"/>
    </row>
    <row r="270" spans="3:5" x14ac:dyDescent="0.2">
      <c r="C270" s="29"/>
      <c r="D270" s="19"/>
      <c r="E270" s="19"/>
    </row>
    <row r="271" spans="3:5" x14ac:dyDescent="0.2">
      <c r="C271" s="20"/>
      <c r="D271" s="19"/>
      <c r="E271" s="19"/>
    </row>
    <row r="272" spans="3:5" x14ac:dyDescent="0.2">
      <c r="C272" s="19"/>
      <c r="D272" s="19"/>
      <c r="E272" s="19"/>
    </row>
    <row r="273" spans="3:5" x14ac:dyDescent="0.2">
      <c r="C273" s="29"/>
      <c r="D273" s="19"/>
      <c r="E273" s="19"/>
    </row>
    <row r="274" spans="3:5" x14ac:dyDescent="0.2">
      <c r="C274" s="20"/>
      <c r="D274" s="19"/>
      <c r="E274" s="19"/>
    </row>
    <row r="275" spans="3:5" x14ac:dyDescent="0.2">
      <c r="C275" s="29"/>
      <c r="D275" s="19"/>
      <c r="E275" s="19"/>
    </row>
    <row r="276" spans="3:5" x14ac:dyDescent="0.2">
      <c r="C276" s="29"/>
      <c r="D276" s="19"/>
      <c r="E276" s="19"/>
    </row>
    <row r="277" spans="3:5" x14ac:dyDescent="0.2">
      <c r="C277" s="19"/>
      <c r="D277" s="19"/>
      <c r="E277" s="19"/>
    </row>
    <row r="278" spans="3:5" x14ac:dyDescent="0.2">
      <c r="C278" s="29"/>
      <c r="D278" s="19"/>
      <c r="E278" s="19"/>
    </row>
    <row r="279" spans="3:5" x14ac:dyDescent="0.2">
      <c r="C279" s="20"/>
      <c r="D279" s="19"/>
      <c r="E279" s="19"/>
    </row>
    <row r="280" spans="3:5" x14ac:dyDescent="0.2">
      <c r="C280" s="29"/>
      <c r="D280" s="19"/>
      <c r="E280" s="19"/>
    </row>
    <row r="281" spans="3:5" x14ac:dyDescent="0.2">
      <c r="C281" s="29"/>
      <c r="D281" s="19"/>
      <c r="E281" s="19"/>
    </row>
    <row r="282" spans="3:5" x14ac:dyDescent="0.2">
      <c r="C282" s="29"/>
      <c r="D282" s="19"/>
      <c r="E282" s="19"/>
    </row>
    <row r="283" spans="3:5" x14ac:dyDescent="0.2">
      <c r="C283" s="29"/>
      <c r="D283" s="19"/>
      <c r="E283" s="19"/>
    </row>
    <row r="284" spans="3:5" x14ac:dyDescent="0.2">
      <c r="C284" s="29"/>
      <c r="D284" s="19"/>
      <c r="E284" s="19"/>
    </row>
    <row r="285" spans="3:5" x14ac:dyDescent="0.2">
      <c r="C285" s="29"/>
      <c r="D285" s="19"/>
      <c r="E285" s="19"/>
    </row>
    <row r="286" spans="3:5" x14ac:dyDescent="0.2">
      <c r="C286" s="29"/>
      <c r="D286" s="19"/>
      <c r="E286" s="19"/>
    </row>
    <row r="287" spans="3:5" x14ac:dyDescent="0.2">
      <c r="C287" s="29"/>
      <c r="D287" s="19"/>
      <c r="E287" s="19"/>
    </row>
    <row r="288" spans="3:5" x14ac:dyDescent="0.2">
      <c r="C288" s="29"/>
      <c r="D288" s="19"/>
      <c r="E288" s="19"/>
    </row>
    <row r="289" spans="3:5" x14ac:dyDescent="0.2">
      <c r="C289" s="29"/>
      <c r="D289" s="19"/>
      <c r="E289" s="19"/>
    </row>
    <row r="290" spans="3:5" x14ac:dyDescent="0.2">
      <c r="C290" s="29"/>
      <c r="D290" s="19"/>
      <c r="E290" s="19"/>
    </row>
    <row r="291" spans="3:5" x14ac:dyDescent="0.2">
      <c r="C291" s="19"/>
      <c r="D291" s="19"/>
      <c r="E291" s="19"/>
    </row>
    <row r="292" spans="3:5" x14ac:dyDescent="0.2">
      <c r="C292" s="19"/>
      <c r="D292" s="19"/>
      <c r="E292" s="19"/>
    </row>
    <row r="293" spans="3:5" x14ac:dyDescent="0.2">
      <c r="C293" s="29"/>
      <c r="D293" s="19"/>
      <c r="E293" s="19"/>
    </row>
    <row r="294" spans="3:5" x14ac:dyDescent="0.2">
      <c r="C294" s="20"/>
      <c r="D294" s="19"/>
      <c r="E294" s="19"/>
    </row>
    <row r="295" spans="3:5" x14ac:dyDescent="0.2">
      <c r="C295" s="19"/>
      <c r="D295" s="19"/>
      <c r="E295" s="19"/>
    </row>
    <row r="296" spans="3:5" x14ac:dyDescent="0.2">
      <c r="C296" s="29"/>
      <c r="D296" s="19"/>
      <c r="E296" s="19"/>
    </row>
    <row r="297" spans="3:5" x14ac:dyDescent="0.2">
      <c r="C297" s="29"/>
      <c r="D297" s="19"/>
      <c r="E297" s="19"/>
    </row>
    <row r="298" spans="3:5" x14ac:dyDescent="0.2">
      <c r="C298" s="19"/>
      <c r="D298" s="19"/>
      <c r="E298" s="19"/>
    </row>
    <row r="299" spans="3:5" x14ac:dyDescent="0.2">
      <c r="C299" s="29"/>
      <c r="D299" s="19"/>
      <c r="E299" s="19"/>
    </row>
    <row r="300" spans="3:5" x14ac:dyDescent="0.2">
      <c r="C300" s="29"/>
      <c r="D300" s="19"/>
      <c r="E300" s="19"/>
    </row>
    <row r="301" spans="3:5" x14ac:dyDescent="0.2">
      <c r="C301" s="29"/>
      <c r="D301" s="19"/>
      <c r="E301" s="19"/>
    </row>
    <row r="302" spans="3:5" x14ac:dyDescent="0.2">
      <c r="C302" s="29"/>
      <c r="D302" s="19"/>
      <c r="E302" s="19"/>
    </row>
    <row r="303" spans="3:5" x14ac:dyDescent="0.2">
      <c r="C303" s="29"/>
      <c r="D303" s="19"/>
      <c r="E303" s="19"/>
    </row>
    <row r="304" spans="3:5" x14ac:dyDescent="0.2">
      <c r="C304" s="29"/>
      <c r="D304" s="19"/>
      <c r="E304" s="19"/>
    </row>
    <row r="305" spans="3:4" x14ac:dyDescent="0.2">
      <c r="C305" s="52"/>
    </row>
    <row r="306" spans="3:4" x14ac:dyDescent="0.2">
      <c r="C306" s="19"/>
    </row>
    <row r="307" spans="3:4" x14ac:dyDescent="0.2">
      <c r="C307" s="19"/>
    </row>
    <row r="308" spans="3:4" x14ac:dyDescent="0.2">
      <c r="C308" s="29"/>
    </row>
    <row r="309" spans="3:4" x14ac:dyDescent="0.2">
      <c r="C309" s="29"/>
    </row>
    <row r="310" spans="3:4" x14ac:dyDescent="0.2">
      <c r="C310" s="29"/>
    </row>
    <row r="311" spans="3:4" x14ac:dyDescent="0.2">
      <c r="C311" s="29"/>
    </row>
    <row r="312" spans="3:4" ht="15" x14ac:dyDescent="0.25">
      <c r="C312" s="25"/>
    </row>
    <row r="313" spans="3:4" x14ac:dyDescent="0.2">
      <c r="C313" s="26"/>
    </row>
    <row r="314" spans="3:4" x14ac:dyDescent="0.2">
      <c r="C314" s="34"/>
      <c r="D314" s="16"/>
    </row>
    <row r="315" spans="3:4" x14ac:dyDescent="0.2">
      <c r="C315" s="34"/>
      <c r="D315" s="16"/>
    </row>
    <row r="316" spans="3:4" x14ac:dyDescent="0.2">
      <c r="C316" s="34"/>
      <c r="D316" s="16"/>
    </row>
    <row r="317" spans="3:4" x14ac:dyDescent="0.2">
      <c r="C317" s="26"/>
      <c r="D317" s="16"/>
    </row>
    <row r="318" spans="3:4" x14ac:dyDescent="0.2">
      <c r="C318" s="34"/>
      <c r="D318" s="16"/>
    </row>
    <row r="319" spans="3:4" x14ac:dyDescent="0.2">
      <c r="C319" s="34"/>
      <c r="D319" s="16"/>
    </row>
    <row r="320" spans="3:4" x14ac:dyDescent="0.2">
      <c r="C320" s="34"/>
      <c r="D320" s="16"/>
    </row>
    <row r="321" spans="3:4" x14ac:dyDescent="0.2">
      <c r="C321" s="34"/>
      <c r="D321" s="16"/>
    </row>
    <row r="322" spans="3:4" x14ac:dyDescent="0.2">
      <c r="C322" s="34"/>
      <c r="D322" s="16"/>
    </row>
    <row r="323" spans="3:4" x14ac:dyDescent="0.2">
      <c r="C323" s="26"/>
      <c r="D323" s="16"/>
    </row>
    <row r="324" spans="3:4" x14ac:dyDescent="0.2">
      <c r="C324" s="26"/>
      <c r="D324" s="16"/>
    </row>
    <row r="325" spans="3:4" x14ac:dyDescent="0.2">
      <c r="C325" s="26"/>
      <c r="D325" s="16"/>
    </row>
    <row r="326" spans="3:4" x14ac:dyDescent="0.2">
      <c r="C326" s="34"/>
      <c r="D326" s="16"/>
    </row>
    <row r="327" spans="3:4" x14ac:dyDescent="0.2">
      <c r="C327" s="34"/>
      <c r="D327" s="16"/>
    </row>
    <row r="328" spans="3:4" x14ac:dyDescent="0.2">
      <c r="C328" s="34"/>
      <c r="D328" s="16"/>
    </row>
    <row r="329" spans="3:4" x14ac:dyDescent="0.2">
      <c r="C329" s="34"/>
      <c r="D329" s="16"/>
    </row>
    <row r="330" spans="3:4" x14ac:dyDescent="0.2">
      <c r="C330" s="34"/>
      <c r="D330" s="16"/>
    </row>
    <row r="331" spans="3:4" x14ac:dyDescent="0.2">
      <c r="C331" s="34"/>
      <c r="D331" s="16"/>
    </row>
    <row r="332" spans="3:4" x14ac:dyDescent="0.2">
      <c r="C332" s="34"/>
      <c r="D332" s="16"/>
    </row>
    <row r="333" spans="3:4" x14ac:dyDescent="0.2">
      <c r="C333" s="34"/>
      <c r="D333" s="16"/>
    </row>
    <row r="334" spans="3:4" x14ac:dyDescent="0.2">
      <c r="C334" s="34"/>
      <c r="D334" s="16"/>
    </row>
    <row r="335" spans="3:4" x14ac:dyDescent="0.2">
      <c r="C335" s="26"/>
      <c r="D335" s="16"/>
    </row>
    <row r="336" spans="3:4" x14ac:dyDescent="0.2">
      <c r="C336" s="34"/>
      <c r="D336" s="16"/>
    </row>
    <row r="337" spans="3:4" x14ac:dyDescent="0.2">
      <c r="C337" s="34"/>
      <c r="D337" s="16"/>
    </row>
    <row r="338" spans="3:4" x14ac:dyDescent="0.2">
      <c r="C338" s="34"/>
      <c r="D338" s="16"/>
    </row>
    <row r="339" spans="3:4" x14ac:dyDescent="0.2">
      <c r="C339" s="26"/>
    </row>
    <row r="340" spans="3:4" x14ac:dyDescent="0.2">
      <c r="C340" s="34"/>
    </row>
    <row r="341" spans="3:4" x14ac:dyDescent="0.2">
      <c r="C341" s="34"/>
    </row>
    <row r="342" spans="3:4" x14ac:dyDescent="0.2">
      <c r="C342" s="34"/>
    </row>
    <row r="343" spans="3:4" x14ac:dyDescent="0.2">
      <c r="C343" s="34"/>
    </row>
    <row r="344" spans="3:4" x14ac:dyDescent="0.2">
      <c r="C344" s="34"/>
    </row>
    <row r="345" spans="3:4" x14ac:dyDescent="0.2">
      <c r="C345" s="34"/>
    </row>
    <row r="346" spans="3:4" x14ac:dyDescent="0.2">
      <c r="C346" s="34"/>
    </row>
    <row r="347" spans="3:4" x14ac:dyDescent="0.2">
      <c r="C347" s="26"/>
    </row>
    <row r="348" spans="3:4" x14ac:dyDescent="0.2">
      <c r="C348" s="34"/>
    </row>
    <row r="349" spans="3:4" x14ac:dyDescent="0.2">
      <c r="C349" s="34"/>
    </row>
    <row r="350" spans="3:4" x14ac:dyDescent="0.2">
      <c r="C350" s="34"/>
    </row>
    <row r="351" spans="3:4" x14ac:dyDescent="0.2">
      <c r="C351" s="34"/>
    </row>
    <row r="352" spans="3:4" x14ac:dyDescent="0.2">
      <c r="C352" s="34"/>
    </row>
    <row r="353" spans="3:3" x14ac:dyDescent="0.2">
      <c r="C353" s="34"/>
    </row>
    <row r="354" spans="3:3" x14ac:dyDescent="0.2">
      <c r="C354" s="34"/>
    </row>
    <row r="355" spans="3:3" x14ac:dyDescent="0.2">
      <c r="C355" s="34"/>
    </row>
    <row r="356" spans="3:3" x14ac:dyDescent="0.2">
      <c r="C356" s="72"/>
    </row>
    <row r="357" spans="3:3" x14ac:dyDescent="0.2">
      <c r="C357" s="72"/>
    </row>
    <row r="358" spans="3:3" x14ac:dyDescent="0.2">
      <c r="C358" s="34"/>
    </row>
    <row r="359" spans="3:3" x14ac:dyDescent="0.2">
      <c r="C359" s="26"/>
    </row>
    <row r="360" spans="3:3" x14ac:dyDescent="0.2">
      <c r="C360" s="34"/>
    </row>
    <row r="361" spans="3:3" x14ac:dyDescent="0.2">
      <c r="C361" s="34"/>
    </row>
    <row r="362" spans="3:3" x14ac:dyDescent="0.2">
      <c r="C362" s="34"/>
    </row>
    <row r="363" spans="3:3" x14ac:dyDescent="0.2">
      <c r="C363" s="26"/>
    </row>
    <row r="364" spans="3:3" x14ac:dyDescent="0.2">
      <c r="C364" s="34"/>
    </row>
    <row r="365" spans="3:3" x14ac:dyDescent="0.2">
      <c r="C365" s="34"/>
    </row>
    <row r="366" spans="3:3" x14ac:dyDescent="0.2">
      <c r="C366" s="26"/>
    </row>
    <row r="367" spans="3:3" x14ac:dyDescent="0.2">
      <c r="C367" s="34"/>
    </row>
    <row r="368" spans="3:3" x14ac:dyDescent="0.2">
      <c r="C368" s="34"/>
    </row>
    <row r="369" spans="3:3" x14ac:dyDescent="0.2">
      <c r="C369" s="34"/>
    </row>
    <row r="370" spans="3:3" x14ac:dyDescent="0.2">
      <c r="C370" s="34"/>
    </row>
    <row r="371" spans="3:3" x14ac:dyDescent="0.2">
      <c r="C371" s="34"/>
    </row>
    <row r="372" spans="3:3" x14ac:dyDescent="0.2">
      <c r="C372" s="34"/>
    </row>
    <row r="373" spans="3:3" x14ac:dyDescent="0.2">
      <c r="C373" s="34"/>
    </row>
    <row r="374" spans="3:3" x14ac:dyDescent="0.2">
      <c r="C374" s="34"/>
    </row>
    <row r="375" spans="3:3" x14ac:dyDescent="0.2">
      <c r="C375" s="34"/>
    </row>
    <row r="376" spans="3:3" x14ac:dyDescent="0.2">
      <c r="C376" s="26"/>
    </row>
    <row r="377" spans="3:3" x14ac:dyDescent="0.2">
      <c r="C377" s="34"/>
    </row>
    <row r="378" spans="3:3" x14ac:dyDescent="0.2">
      <c r="C378" s="34"/>
    </row>
    <row r="379" spans="3:3" x14ac:dyDescent="0.2">
      <c r="C379" s="34"/>
    </row>
    <row r="380" spans="3:3" x14ac:dyDescent="0.2">
      <c r="C380" s="34"/>
    </row>
    <row r="381" spans="3:3" x14ac:dyDescent="0.2">
      <c r="C381" s="34"/>
    </row>
    <row r="382" spans="3:3" x14ac:dyDescent="0.2">
      <c r="C382" s="34"/>
    </row>
    <row r="383" spans="3:3" x14ac:dyDescent="0.2">
      <c r="C383" s="34"/>
    </row>
    <row r="384" spans="3:3" x14ac:dyDescent="0.2">
      <c r="C384" s="34"/>
    </row>
    <row r="385" spans="3:4" x14ac:dyDescent="0.2">
      <c r="C385" s="26"/>
    </row>
    <row r="386" spans="3:4" x14ac:dyDescent="0.2">
      <c r="C386" s="34"/>
    </row>
    <row r="387" spans="3:4" x14ac:dyDescent="0.2">
      <c r="C387" s="34"/>
    </row>
    <row r="388" spans="3:4" x14ac:dyDescent="0.2">
      <c r="C388" s="34"/>
    </row>
    <row r="389" spans="3:4" x14ac:dyDescent="0.2">
      <c r="C389" s="34"/>
    </row>
    <row r="390" spans="3:4" x14ac:dyDescent="0.2">
      <c r="C390" s="34"/>
    </row>
    <row r="391" spans="3:4" x14ac:dyDescent="0.2">
      <c r="C391" s="26"/>
    </row>
    <row r="392" spans="3:4" x14ac:dyDescent="0.2">
      <c r="C392" s="34"/>
    </row>
    <row r="393" spans="3:4" x14ac:dyDescent="0.2">
      <c r="C393" s="34"/>
    </row>
    <row r="394" spans="3:4" x14ac:dyDescent="0.2">
      <c r="C394" s="26"/>
    </row>
    <row r="395" spans="3:4" x14ac:dyDescent="0.2">
      <c r="C395" s="34"/>
    </row>
    <row r="396" spans="3:4" x14ac:dyDescent="0.2">
      <c r="C396" s="34"/>
    </row>
    <row r="397" spans="3:4" x14ac:dyDescent="0.2">
      <c r="C397" s="34"/>
    </row>
    <row r="398" spans="3:4" x14ac:dyDescent="0.2">
      <c r="C398" s="34"/>
      <c r="D398" s="19"/>
    </row>
    <row r="399" spans="3:4" x14ac:dyDescent="0.2">
      <c r="C399" s="34"/>
      <c r="D399" s="19"/>
    </row>
    <row r="400" spans="3:4" x14ac:dyDescent="0.2">
      <c r="C400" s="34"/>
      <c r="D400" s="19"/>
    </row>
    <row r="401" spans="3:4" x14ac:dyDescent="0.2">
      <c r="C401" s="34"/>
      <c r="D401" s="19"/>
    </row>
    <row r="402" spans="3:4" x14ac:dyDescent="0.2">
      <c r="C402" s="34"/>
      <c r="D402" s="19"/>
    </row>
    <row r="403" spans="3:4" x14ac:dyDescent="0.2">
      <c r="C403" s="34"/>
      <c r="D403" s="19"/>
    </row>
    <row r="404" spans="3:4" x14ac:dyDescent="0.2">
      <c r="C404" s="34"/>
      <c r="D404" s="19"/>
    </row>
    <row r="405" spans="3:4" x14ac:dyDescent="0.2">
      <c r="C405" s="34"/>
      <c r="D405" s="19"/>
    </row>
    <row r="406" spans="3:4" x14ac:dyDescent="0.2">
      <c r="C406" s="34"/>
      <c r="D406" s="19"/>
    </row>
    <row r="407" spans="3:4" x14ac:dyDescent="0.2">
      <c r="C407" s="34"/>
      <c r="D407" s="19"/>
    </row>
    <row r="408" spans="3:4" x14ac:dyDescent="0.2">
      <c r="C408" s="34"/>
      <c r="D408" s="19"/>
    </row>
    <row r="409" spans="3:4" x14ac:dyDescent="0.2">
      <c r="C409" s="26"/>
      <c r="D409" s="19"/>
    </row>
    <row r="410" spans="3:4" x14ac:dyDescent="0.2">
      <c r="C410" s="34"/>
      <c r="D410" s="19"/>
    </row>
    <row r="411" spans="3:4" x14ac:dyDescent="0.2">
      <c r="C411" s="34"/>
      <c r="D411" s="19"/>
    </row>
    <row r="412" spans="3:4" x14ac:dyDescent="0.2">
      <c r="C412" s="34"/>
      <c r="D412" s="19"/>
    </row>
    <row r="413" spans="3:4" x14ac:dyDescent="0.2">
      <c r="C413" s="34"/>
      <c r="D413" s="19"/>
    </row>
    <row r="414" spans="3:4" x14ac:dyDescent="0.2">
      <c r="C414" s="26"/>
      <c r="D414" s="19"/>
    </row>
    <row r="415" spans="3:4" x14ac:dyDescent="0.2">
      <c r="C415" s="26"/>
      <c r="D415" s="19"/>
    </row>
    <row r="416" spans="3:4" x14ac:dyDescent="0.2">
      <c r="C416" s="34"/>
      <c r="D416" s="19"/>
    </row>
    <row r="417" spans="3:4" x14ac:dyDescent="0.2">
      <c r="C417" s="34"/>
    </row>
    <row r="418" spans="3:4" x14ac:dyDescent="0.2">
      <c r="C418" s="29"/>
      <c r="D418" s="19"/>
    </row>
    <row r="419" spans="3:4" x14ac:dyDescent="0.2">
      <c r="C419" s="29"/>
      <c r="D419" s="19"/>
    </row>
    <row r="420" spans="3:4" x14ac:dyDescent="0.2">
      <c r="C420" s="29"/>
      <c r="D420" s="19"/>
    </row>
    <row r="421" spans="3:4" x14ac:dyDescent="0.2">
      <c r="C421" s="34"/>
      <c r="D421" s="19"/>
    </row>
    <row r="422" spans="3:4" x14ac:dyDescent="0.2">
      <c r="C422" s="19"/>
      <c r="D422" s="19"/>
    </row>
    <row r="423" spans="3:4" x14ac:dyDescent="0.2">
      <c r="C423" s="42"/>
      <c r="D423" s="16"/>
    </row>
    <row r="424" spans="3:4" x14ac:dyDescent="0.2">
      <c r="C424" s="42"/>
    </row>
    <row r="425" spans="3:4" x14ac:dyDescent="0.2">
      <c r="C425" s="58"/>
      <c r="D425" s="19"/>
    </row>
    <row r="426" spans="3:4" x14ac:dyDescent="0.2">
      <c r="C426" s="19"/>
      <c r="D426" s="19"/>
    </row>
    <row r="427" spans="3:4" x14ac:dyDescent="0.2">
      <c r="C427" s="19"/>
      <c r="D427" s="19"/>
    </row>
    <row r="428" spans="3:4" x14ac:dyDescent="0.2">
      <c r="C428" s="54"/>
      <c r="D428" s="19"/>
    </row>
    <row r="429" spans="3:4" x14ac:dyDescent="0.2">
      <c r="C429" s="59"/>
      <c r="D429" s="19"/>
    </row>
    <row r="430" spans="3:4" x14ac:dyDescent="0.2">
      <c r="C430" s="29"/>
    </row>
    <row r="431" spans="3:4" x14ac:dyDescent="0.2">
      <c r="C431" s="29"/>
    </row>
    <row r="432" spans="3:4" x14ac:dyDescent="0.2">
      <c r="C432" s="29"/>
    </row>
    <row r="433" spans="3:3" x14ac:dyDescent="0.2">
      <c r="C433" s="29"/>
    </row>
    <row r="434" spans="3:3" x14ac:dyDescent="0.2">
      <c r="C434" s="29"/>
    </row>
    <row r="435" spans="3:3" x14ac:dyDescent="0.2">
      <c r="C435" s="29"/>
    </row>
    <row r="436" spans="3:3" x14ac:dyDescent="0.2">
      <c r="C436" s="29"/>
    </row>
    <row r="437" spans="3:3" x14ac:dyDescent="0.2">
      <c r="C437" s="29"/>
    </row>
    <row r="438" spans="3:3" x14ac:dyDescent="0.2">
      <c r="C438" s="29"/>
    </row>
    <row r="439" spans="3:3" x14ac:dyDescent="0.2">
      <c r="C439" s="29"/>
    </row>
    <row r="440" spans="3:3" x14ac:dyDescent="0.2">
      <c r="C440" s="29"/>
    </row>
    <row r="441" spans="3:3" x14ac:dyDescent="0.2">
      <c r="C441" s="29"/>
    </row>
    <row r="442" spans="3:3" x14ac:dyDescent="0.2">
      <c r="C442" s="29"/>
    </row>
    <row r="443" spans="3:3" x14ac:dyDescent="0.2">
      <c r="C443" s="29"/>
    </row>
    <row r="444" spans="3:3" x14ac:dyDescent="0.2">
      <c r="C444" s="29"/>
    </row>
    <row r="445" spans="3:3" x14ac:dyDescent="0.2">
      <c r="C445" s="29"/>
    </row>
    <row r="446" spans="3:3" x14ac:dyDescent="0.2">
      <c r="C446" s="29"/>
    </row>
    <row r="447" spans="3:3" x14ac:dyDescent="0.2">
      <c r="C447" s="29"/>
    </row>
    <row r="448" spans="3:3" x14ac:dyDescent="0.2">
      <c r="C448" s="29"/>
    </row>
    <row r="449" spans="3:4" x14ac:dyDescent="0.2">
      <c r="C449" s="29"/>
      <c r="D449" s="19"/>
    </row>
    <row r="450" spans="3:4" x14ac:dyDescent="0.2">
      <c r="C450" s="29"/>
      <c r="D450" s="19"/>
    </row>
    <row r="451" spans="3:4" x14ac:dyDescent="0.2">
      <c r="C451" s="29"/>
      <c r="D451" s="19"/>
    </row>
    <row r="452" spans="3:4" x14ac:dyDescent="0.2">
      <c r="C452" s="29"/>
      <c r="D452" s="19"/>
    </row>
    <row r="453" spans="3:4" x14ac:dyDescent="0.2">
      <c r="C453" s="29"/>
      <c r="D453" s="19"/>
    </row>
    <row r="454" spans="3:4" x14ac:dyDescent="0.2">
      <c r="C454" s="29"/>
      <c r="D454" s="19"/>
    </row>
    <row r="455" spans="3:4" x14ac:dyDescent="0.2">
      <c r="C455" s="29"/>
      <c r="D455" s="19"/>
    </row>
    <row r="456" spans="3:4" x14ac:dyDescent="0.2">
      <c r="C456" s="29"/>
      <c r="D456" s="19"/>
    </row>
    <row r="457" spans="3:4" x14ac:dyDescent="0.2">
      <c r="C457" s="29"/>
    </row>
    <row r="458" spans="3:4" x14ac:dyDescent="0.2">
      <c r="C458" s="29"/>
    </row>
    <row r="459" spans="3:4" x14ac:dyDescent="0.2">
      <c r="C459" s="29"/>
    </row>
    <row r="460" spans="3:4" x14ac:dyDescent="0.2">
      <c r="C460" s="29"/>
    </row>
    <row r="461" spans="3:4" x14ac:dyDescent="0.2">
      <c r="C461" s="29"/>
    </row>
    <row r="462" spans="3:4" x14ac:dyDescent="0.2">
      <c r="C462" s="29"/>
    </row>
    <row r="463" spans="3:4" x14ac:dyDescent="0.2">
      <c r="C463" s="19"/>
    </row>
    <row r="464" spans="3:4" x14ac:dyDescent="0.2">
      <c r="C464" s="58"/>
    </row>
    <row r="465" spans="3:3" x14ac:dyDescent="0.2">
      <c r="C465" s="54"/>
    </row>
    <row r="466" spans="3:3" x14ac:dyDescent="0.2">
      <c r="C466" s="29"/>
    </row>
    <row r="467" spans="3:3" x14ac:dyDescent="0.2">
      <c r="C467" s="29"/>
    </row>
    <row r="468" spans="3:3" x14ac:dyDescent="0.2">
      <c r="C468" s="29"/>
    </row>
    <row r="469" spans="3:3" x14ac:dyDescent="0.2">
      <c r="C469" s="29"/>
    </row>
    <row r="470" spans="3:3" x14ac:dyDescent="0.2">
      <c r="C470" s="29"/>
    </row>
    <row r="471" spans="3:3" x14ac:dyDescent="0.2">
      <c r="C471" s="29"/>
    </row>
    <row r="472" spans="3:3" x14ac:dyDescent="0.2">
      <c r="C472" s="29"/>
    </row>
    <row r="473" spans="3:3" x14ac:dyDescent="0.2">
      <c r="C473" s="34"/>
    </row>
    <row r="474" spans="3:3" x14ac:dyDescent="0.2">
      <c r="C474" s="19"/>
    </row>
    <row r="475" spans="3:3" x14ac:dyDescent="0.2">
      <c r="C475" s="58"/>
    </row>
    <row r="476" spans="3:3" x14ac:dyDescent="0.2">
      <c r="C476" s="54"/>
    </row>
    <row r="477" spans="3:3" x14ac:dyDescent="0.2">
      <c r="C477" s="29"/>
    </row>
    <row r="478" spans="3:3" x14ac:dyDescent="0.2">
      <c r="C478" s="29"/>
    </row>
    <row r="479" spans="3:3" x14ac:dyDescent="0.2">
      <c r="C479" s="29"/>
    </row>
    <row r="480" spans="3:3" x14ac:dyDescent="0.2">
      <c r="C480" s="29"/>
    </row>
    <row r="481" spans="3:4" x14ac:dyDescent="0.2">
      <c r="C481" s="19"/>
    </row>
    <row r="482" spans="3:4" x14ac:dyDescent="0.2">
      <c r="C482" s="19"/>
    </row>
    <row r="483" spans="3:4" x14ac:dyDescent="0.2">
      <c r="C483" s="29"/>
    </row>
    <row r="484" spans="3:4" x14ac:dyDescent="0.2">
      <c r="C484" s="29"/>
    </row>
    <row r="485" spans="3:4" x14ac:dyDescent="0.2">
      <c r="C485" s="29"/>
    </row>
    <row r="486" spans="3:4" x14ac:dyDescent="0.2">
      <c r="C486" s="19"/>
    </row>
    <row r="487" spans="3:4" ht="15.75" x14ac:dyDescent="0.25">
      <c r="C487" s="60"/>
    </row>
    <row r="488" spans="3:4" x14ac:dyDescent="0.2">
      <c r="C488" s="19"/>
    </row>
    <row r="489" spans="3:4" x14ac:dyDescent="0.2">
      <c r="C489" s="34"/>
      <c r="D489" s="19"/>
    </row>
    <row r="490" spans="3:4" x14ac:dyDescent="0.2">
      <c r="C490" s="34"/>
      <c r="D490" s="19"/>
    </row>
    <row r="491" spans="3:4" x14ac:dyDescent="0.2">
      <c r="C491" s="34"/>
      <c r="D491" s="19"/>
    </row>
    <row r="492" spans="3:4" x14ac:dyDescent="0.2">
      <c r="C492" s="19"/>
      <c r="D492" s="19"/>
    </row>
    <row r="493" spans="3:4" x14ac:dyDescent="0.2">
      <c r="C493" s="34"/>
      <c r="D493" s="19"/>
    </row>
    <row r="494" spans="3:4" x14ac:dyDescent="0.2">
      <c r="C494" s="19"/>
    </row>
    <row r="495" spans="3:4" x14ac:dyDescent="0.2">
      <c r="C495" s="34"/>
    </row>
    <row r="496" spans="3:4" x14ac:dyDescent="0.2">
      <c r="C496" s="34"/>
    </row>
    <row r="497" spans="3:3" x14ac:dyDescent="0.2">
      <c r="C497" s="19"/>
    </row>
    <row r="498" spans="3:3" x14ac:dyDescent="0.2">
      <c r="C498" s="19"/>
    </row>
    <row r="499" spans="3:3" x14ac:dyDescent="0.2">
      <c r="C499" s="34"/>
    </row>
    <row r="500" spans="3:3" x14ac:dyDescent="0.2">
      <c r="C500" s="34"/>
    </row>
    <row r="501" spans="3:3" x14ac:dyDescent="0.2">
      <c r="C501" s="19"/>
    </row>
    <row r="502" spans="3:3" x14ac:dyDescent="0.2">
      <c r="C502" s="34"/>
    </row>
    <row r="503" spans="3:3" x14ac:dyDescent="0.2">
      <c r="C503" s="34"/>
    </row>
    <row r="504" spans="3:3" x14ac:dyDescent="0.2">
      <c r="C504" s="19"/>
    </row>
    <row r="505" spans="3:3" x14ac:dyDescent="0.2">
      <c r="C505" s="34"/>
    </row>
    <row r="506" spans="3:3" x14ac:dyDescent="0.2">
      <c r="C506" s="34"/>
    </row>
    <row r="507" spans="3:3" x14ac:dyDescent="0.2">
      <c r="C507" s="34"/>
    </row>
    <row r="508" spans="3:3" x14ac:dyDescent="0.2">
      <c r="C508" s="34"/>
    </row>
    <row r="509" spans="3:3" x14ac:dyDescent="0.2">
      <c r="C509" s="34"/>
    </row>
    <row r="510" spans="3:3" x14ac:dyDescent="0.2">
      <c r="C510" s="34"/>
    </row>
    <row r="511" spans="3:3" x14ac:dyDescent="0.2">
      <c r="C511" s="34"/>
    </row>
    <row r="512" spans="3:3" x14ac:dyDescent="0.2">
      <c r="C512" s="34"/>
    </row>
    <row r="513" spans="3:4" x14ac:dyDescent="0.2">
      <c r="C513" s="19"/>
      <c r="D513" s="19"/>
    </row>
    <row r="514" spans="3:4" x14ac:dyDescent="0.2">
      <c r="C514" s="34"/>
      <c r="D514" s="19"/>
    </row>
    <row r="515" spans="3:4" x14ac:dyDescent="0.2">
      <c r="C515" s="34"/>
      <c r="D515" s="19"/>
    </row>
    <row r="516" spans="3:4" x14ac:dyDescent="0.2">
      <c r="C516" s="34"/>
      <c r="D516" s="19"/>
    </row>
    <row r="517" spans="3:4" x14ac:dyDescent="0.2">
      <c r="C517" s="34"/>
      <c r="D517" s="19"/>
    </row>
    <row r="518" spans="3:4" x14ac:dyDescent="0.2">
      <c r="C518" s="34"/>
      <c r="D518" s="19"/>
    </row>
    <row r="519" spans="3:4" x14ac:dyDescent="0.2">
      <c r="C519" s="34"/>
      <c r="D519" s="19"/>
    </row>
    <row r="520" spans="3:4" x14ac:dyDescent="0.2">
      <c r="C520" s="34"/>
      <c r="D520" s="19"/>
    </row>
    <row r="521" spans="3:4" x14ac:dyDescent="0.2">
      <c r="C521" s="34"/>
    </row>
    <row r="522" spans="3:4" x14ac:dyDescent="0.2">
      <c r="C522" s="34"/>
    </row>
    <row r="523" spans="3:4" x14ac:dyDescent="0.2">
      <c r="C523" s="34"/>
    </row>
    <row r="524" spans="3:4" x14ac:dyDescent="0.2">
      <c r="C524" s="34"/>
    </row>
    <row r="525" spans="3:4" x14ac:dyDescent="0.2">
      <c r="C525" s="19"/>
    </row>
    <row r="526" spans="3:4" x14ac:dyDescent="0.2">
      <c r="C526" s="34"/>
    </row>
    <row r="527" spans="3:4" x14ac:dyDescent="0.2">
      <c r="C527" s="34"/>
    </row>
    <row r="528" spans="3:4" x14ac:dyDescent="0.2">
      <c r="C528" s="34"/>
    </row>
    <row r="529" spans="3:3" x14ac:dyDescent="0.2">
      <c r="C529" s="34"/>
    </row>
    <row r="530" spans="3:3" x14ac:dyDescent="0.2">
      <c r="C530" s="19"/>
    </row>
    <row r="531" spans="3:3" x14ac:dyDescent="0.2">
      <c r="C531" s="34"/>
    </row>
    <row r="532" spans="3:3" x14ac:dyDescent="0.2">
      <c r="C532" s="34"/>
    </row>
    <row r="533" spans="3:3" x14ac:dyDescent="0.2">
      <c r="C533" s="34"/>
    </row>
    <row r="534" spans="3:3" x14ac:dyDescent="0.2">
      <c r="C534" s="34"/>
    </row>
    <row r="535" spans="3:3" x14ac:dyDescent="0.2">
      <c r="C535" s="34"/>
    </row>
    <row r="536" spans="3:3" x14ac:dyDescent="0.2">
      <c r="C536" s="34"/>
    </row>
    <row r="537" spans="3:3" x14ac:dyDescent="0.2">
      <c r="C537" s="34"/>
    </row>
    <row r="538" spans="3:3" x14ac:dyDescent="0.2">
      <c r="C538" s="19"/>
    </row>
    <row r="539" spans="3:3" x14ac:dyDescent="0.2">
      <c r="C539" s="19"/>
    </row>
    <row r="540" spans="3:3" x14ac:dyDescent="0.2">
      <c r="C540" s="34"/>
    </row>
    <row r="541" spans="3:3" x14ac:dyDescent="0.2">
      <c r="C541" s="34"/>
    </row>
    <row r="542" spans="3:3" x14ac:dyDescent="0.2">
      <c r="C542" s="34"/>
    </row>
    <row r="543" spans="3:3" x14ac:dyDescent="0.2">
      <c r="C543" s="19"/>
    </row>
    <row r="544" spans="3:3" x14ac:dyDescent="0.2">
      <c r="C544" s="34"/>
    </row>
    <row r="545" spans="3:3" x14ac:dyDescent="0.2">
      <c r="C545" s="34"/>
    </row>
    <row r="546" spans="3:3" x14ac:dyDescent="0.2">
      <c r="C546" s="34"/>
    </row>
    <row r="547" spans="3:3" x14ac:dyDescent="0.2">
      <c r="C547" s="34"/>
    </row>
    <row r="548" spans="3:3" x14ac:dyDescent="0.2">
      <c r="C548" s="34"/>
    </row>
    <row r="549" spans="3:3" x14ac:dyDescent="0.2">
      <c r="C549" s="34"/>
    </row>
    <row r="550" spans="3:3" x14ac:dyDescent="0.2">
      <c r="C550" s="34"/>
    </row>
    <row r="551" spans="3:3" x14ac:dyDescent="0.2">
      <c r="C551" s="34"/>
    </row>
    <row r="552" spans="3:3" x14ac:dyDescent="0.2">
      <c r="C552" s="34"/>
    </row>
    <row r="553" spans="3:3" x14ac:dyDescent="0.2">
      <c r="C553" s="19"/>
    </row>
    <row r="554" spans="3:3" x14ac:dyDescent="0.2">
      <c r="C554" s="34"/>
    </row>
    <row r="555" spans="3:3" x14ac:dyDescent="0.2">
      <c r="C555" s="34"/>
    </row>
    <row r="556" spans="3:3" x14ac:dyDescent="0.2">
      <c r="C556" s="34"/>
    </row>
    <row r="557" spans="3:3" x14ac:dyDescent="0.2">
      <c r="C557" s="34"/>
    </row>
    <row r="558" spans="3:3" x14ac:dyDescent="0.2">
      <c r="C558" s="19"/>
    </row>
    <row r="559" spans="3:3" x14ac:dyDescent="0.2">
      <c r="C559" s="19"/>
    </row>
    <row r="560" spans="3:3" x14ac:dyDescent="0.2">
      <c r="C560" s="34"/>
    </row>
    <row r="561" spans="3:3" x14ac:dyDescent="0.2">
      <c r="C561" s="34"/>
    </row>
    <row r="562" spans="3:3" x14ac:dyDescent="0.2">
      <c r="C562" s="34"/>
    </row>
    <row r="563" spans="3:3" x14ac:dyDescent="0.2">
      <c r="C563" s="34"/>
    </row>
    <row r="564" spans="3:3" x14ac:dyDescent="0.2">
      <c r="C564" s="34"/>
    </row>
    <row r="565" spans="3:3" x14ac:dyDescent="0.2">
      <c r="C565" s="34"/>
    </row>
    <row r="566" spans="3:3" x14ac:dyDescent="0.2">
      <c r="C566" s="34"/>
    </row>
    <row r="567" spans="3:3" ht="15.75" x14ac:dyDescent="0.25">
      <c r="C567" s="60"/>
    </row>
    <row r="568" spans="3:3" x14ac:dyDescent="0.2">
      <c r="C568" s="19"/>
    </row>
    <row r="569" spans="3:3" x14ac:dyDescent="0.2">
      <c r="C569" s="62"/>
    </row>
    <row r="570" spans="3:3" x14ac:dyDescent="0.2">
      <c r="C570" s="63"/>
    </row>
    <row r="571" spans="3:3" x14ac:dyDescent="0.2">
      <c r="C571" s="19"/>
    </row>
    <row r="572" spans="3:3" x14ac:dyDescent="0.2">
      <c r="C572" s="62"/>
    </row>
    <row r="573" spans="3:3" x14ac:dyDescent="0.2">
      <c r="C573" s="29"/>
    </row>
    <row r="574" spans="3:3" x14ac:dyDescent="0.2">
      <c r="C574" s="19"/>
    </row>
    <row r="575" spans="3:3" x14ac:dyDescent="0.2">
      <c r="C575" s="29"/>
    </row>
    <row r="576" spans="3:3" x14ac:dyDescent="0.2">
      <c r="C576" s="29"/>
    </row>
    <row r="577" spans="3:3" x14ac:dyDescent="0.2">
      <c r="C577" s="29"/>
    </row>
    <row r="578" spans="3:3" x14ac:dyDescent="0.2">
      <c r="C578" s="19"/>
    </row>
    <row r="579" spans="3:3" x14ac:dyDescent="0.2">
      <c r="C579" s="29"/>
    </row>
    <row r="580" spans="3:3" x14ac:dyDescent="0.2">
      <c r="C580" s="29"/>
    </row>
    <row r="581" spans="3:3" x14ac:dyDescent="0.2">
      <c r="C581" s="29"/>
    </row>
    <row r="582" spans="3:3" x14ac:dyDescent="0.2">
      <c r="C582" s="19"/>
    </row>
    <row r="583" spans="3:3" x14ac:dyDescent="0.2">
      <c r="C583" s="29"/>
    </row>
    <row r="584" spans="3:3" x14ac:dyDescent="0.2">
      <c r="C584" s="29"/>
    </row>
    <row r="585" spans="3:3" x14ac:dyDescent="0.2">
      <c r="C585" s="29"/>
    </row>
    <row r="586" spans="3:3" x14ac:dyDescent="0.2">
      <c r="C586" s="29"/>
    </row>
    <row r="587" spans="3:3" x14ac:dyDescent="0.2">
      <c r="C587" s="29"/>
    </row>
    <row r="588" spans="3:3" x14ac:dyDescent="0.2">
      <c r="C588" s="29"/>
    </row>
    <row r="589" spans="3:3" x14ac:dyDescent="0.2">
      <c r="C589" s="19"/>
    </row>
    <row r="590" spans="3:3" x14ac:dyDescent="0.2">
      <c r="C590" s="29"/>
    </row>
    <row r="591" spans="3:3" x14ac:dyDescent="0.2">
      <c r="C591" s="29"/>
    </row>
    <row r="592" spans="3:3" x14ac:dyDescent="0.2">
      <c r="C592" s="29"/>
    </row>
    <row r="593" spans="3:3" x14ac:dyDescent="0.2">
      <c r="C593" s="29"/>
    </row>
    <row r="594" spans="3:3" x14ac:dyDescent="0.2">
      <c r="C594" s="29"/>
    </row>
    <row r="595" spans="3:3" x14ac:dyDescent="0.2">
      <c r="C595" s="19"/>
    </row>
    <row r="596" spans="3:3" x14ac:dyDescent="0.2">
      <c r="C596" s="19"/>
    </row>
    <row r="597" spans="3:3" x14ac:dyDescent="0.2">
      <c r="C597" s="29"/>
    </row>
    <row r="598" spans="3:3" x14ac:dyDescent="0.2">
      <c r="C598" s="29"/>
    </row>
    <row r="599" spans="3:3" x14ac:dyDescent="0.2">
      <c r="C599" s="29"/>
    </row>
    <row r="600" spans="3:3" x14ac:dyDescent="0.2">
      <c r="C600" s="29"/>
    </row>
    <row r="601" spans="3:3" x14ac:dyDescent="0.2">
      <c r="C601" s="19"/>
    </row>
    <row r="602" spans="3:3" x14ac:dyDescent="0.2">
      <c r="C602" s="29"/>
    </row>
    <row r="603" spans="3:3" x14ac:dyDescent="0.2">
      <c r="C603" s="29"/>
    </row>
    <row r="604" spans="3:3" x14ac:dyDescent="0.2">
      <c r="C604" s="19"/>
    </row>
    <row r="605" spans="3:3" x14ac:dyDescent="0.2">
      <c r="C605" s="29"/>
    </row>
    <row r="606" spans="3:3" x14ac:dyDescent="0.2">
      <c r="C606" s="29"/>
    </row>
    <row r="607" spans="3:3" x14ac:dyDescent="0.2">
      <c r="C607" s="29"/>
    </row>
    <row r="608" spans="3:3" x14ac:dyDescent="0.2">
      <c r="C608" s="19"/>
    </row>
    <row r="609" spans="3:3" x14ac:dyDescent="0.2">
      <c r="C609" s="29"/>
    </row>
    <row r="610" spans="3:3" x14ac:dyDescent="0.2">
      <c r="C610" s="64"/>
    </row>
    <row r="611" spans="3:3" x14ac:dyDescent="0.2">
      <c r="C611" s="29"/>
    </row>
    <row r="612" spans="3:3" x14ac:dyDescent="0.2">
      <c r="C612" s="19"/>
    </row>
    <row r="613" spans="3:3" x14ac:dyDescent="0.2">
      <c r="C613" s="29"/>
    </row>
    <row r="614" spans="3:3" x14ac:dyDescent="0.2">
      <c r="C614" s="29"/>
    </row>
    <row r="615" spans="3:3" x14ac:dyDescent="0.2">
      <c r="C615" s="19"/>
    </row>
    <row r="616" spans="3:3" x14ac:dyDescent="0.2">
      <c r="C616" s="29"/>
    </row>
    <row r="617" spans="3:3" x14ac:dyDescent="0.2">
      <c r="C617" s="29"/>
    </row>
    <row r="618" spans="3:3" x14ac:dyDescent="0.2">
      <c r="C618" s="29"/>
    </row>
    <row r="619" spans="3:3" x14ac:dyDescent="0.2">
      <c r="C619" s="29"/>
    </row>
    <row r="620" spans="3:3" x14ac:dyDescent="0.2">
      <c r="C620" s="29"/>
    </row>
    <row r="621" spans="3:3" x14ac:dyDescent="0.2">
      <c r="C621" s="19"/>
    </row>
    <row r="622" spans="3:3" x14ac:dyDescent="0.2">
      <c r="C622" s="29"/>
    </row>
    <row r="623" spans="3:3" x14ac:dyDescent="0.2">
      <c r="C623" s="29"/>
    </row>
    <row r="624" spans="3:3" x14ac:dyDescent="0.2">
      <c r="C624" s="19"/>
    </row>
    <row r="625" spans="3:3" x14ac:dyDescent="0.2">
      <c r="C625" s="29"/>
    </row>
    <row r="626" spans="3:3" x14ac:dyDescent="0.2">
      <c r="C626" s="29"/>
    </row>
    <row r="627" spans="3:3" x14ac:dyDescent="0.2">
      <c r="C627" s="29"/>
    </row>
    <row r="628" spans="3:3" x14ac:dyDescent="0.2">
      <c r="C628" s="29"/>
    </row>
    <row r="629" spans="3:3" x14ac:dyDescent="0.2">
      <c r="C629" s="29"/>
    </row>
    <row r="630" spans="3:3" x14ac:dyDescent="0.2">
      <c r="C630" s="29"/>
    </row>
    <row r="631" spans="3:3" x14ac:dyDescent="0.2">
      <c r="C631" s="29"/>
    </row>
    <row r="632" spans="3:3" x14ac:dyDescent="0.2">
      <c r="C632" s="29"/>
    </row>
    <row r="633" spans="3:3" x14ac:dyDescent="0.2">
      <c r="C633" s="29"/>
    </row>
    <row r="634" spans="3:3" x14ac:dyDescent="0.2">
      <c r="C634" s="29"/>
    </row>
    <row r="635" spans="3:3" x14ac:dyDescent="0.2">
      <c r="C635" s="29"/>
    </row>
    <row r="636" spans="3:3" x14ac:dyDescent="0.2">
      <c r="C636" s="29"/>
    </row>
    <row r="637" spans="3:3" x14ac:dyDescent="0.2">
      <c r="C637" s="19"/>
    </row>
    <row r="638" spans="3:3" x14ac:dyDescent="0.2">
      <c r="C638" s="29"/>
    </row>
    <row r="639" spans="3:3" x14ac:dyDescent="0.2">
      <c r="C639" s="29"/>
    </row>
    <row r="640" spans="3:3" x14ac:dyDescent="0.2">
      <c r="C640" s="19"/>
    </row>
    <row r="641" spans="3:3" x14ac:dyDescent="0.2">
      <c r="C641" s="29"/>
    </row>
    <row r="642" spans="3:3" x14ac:dyDescent="0.2">
      <c r="C642" s="29"/>
    </row>
    <row r="643" spans="3:3" x14ac:dyDescent="0.2">
      <c r="C643" s="29"/>
    </row>
    <row r="644" spans="3:3" x14ac:dyDescent="0.2">
      <c r="C644" s="19"/>
    </row>
    <row r="645" spans="3:3" ht="15.75" x14ac:dyDescent="0.25">
      <c r="C645" s="60"/>
    </row>
    <row r="646" spans="3:3" x14ac:dyDescent="0.2">
      <c r="C646" s="19"/>
    </row>
    <row r="647" spans="3:3" x14ac:dyDescent="0.2">
      <c r="C647" s="29"/>
    </row>
    <row r="648" spans="3:3" x14ac:dyDescent="0.2">
      <c r="C648" s="29"/>
    </row>
    <row r="649" spans="3:3" x14ac:dyDescent="0.2">
      <c r="C649" s="19"/>
    </row>
    <row r="650" spans="3:3" x14ac:dyDescent="0.2">
      <c r="C650" s="19"/>
    </row>
    <row r="651" spans="3:3" x14ac:dyDescent="0.2">
      <c r="C651" s="29"/>
    </row>
    <row r="652" spans="3:3" x14ac:dyDescent="0.2">
      <c r="C652" s="29"/>
    </row>
    <row r="653" spans="3:3" x14ac:dyDescent="0.2">
      <c r="C653" s="29"/>
    </row>
    <row r="654" spans="3:3" x14ac:dyDescent="0.2">
      <c r="C654" s="29"/>
    </row>
    <row r="655" spans="3:3" x14ac:dyDescent="0.2">
      <c r="C655" s="29"/>
    </row>
    <row r="656" spans="3:3" x14ac:dyDescent="0.2">
      <c r="C656" s="19"/>
    </row>
    <row r="657" spans="3:4" x14ac:dyDescent="0.2">
      <c r="C657" s="29"/>
    </row>
    <row r="658" spans="3:4" x14ac:dyDescent="0.2">
      <c r="C658" s="29"/>
    </row>
    <row r="659" spans="3:4" x14ac:dyDescent="0.2">
      <c r="C659" s="29"/>
    </row>
    <row r="660" spans="3:4" x14ac:dyDescent="0.2">
      <c r="C660" s="29"/>
    </row>
    <row r="661" spans="3:4" x14ac:dyDescent="0.2">
      <c r="C661" s="29"/>
    </row>
    <row r="662" spans="3:4" x14ac:dyDescent="0.2">
      <c r="C662" s="29"/>
      <c r="D662" s="19"/>
    </row>
    <row r="663" spans="3:4" x14ac:dyDescent="0.2">
      <c r="C663" s="29"/>
      <c r="D663" s="19"/>
    </row>
    <row r="664" spans="3:4" x14ac:dyDescent="0.2">
      <c r="C664" s="29"/>
      <c r="D664" s="19"/>
    </row>
    <row r="665" spans="3:4" x14ac:dyDescent="0.2">
      <c r="C665" s="19"/>
    </row>
    <row r="666" spans="3:4" x14ac:dyDescent="0.2">
      <c r="C666" s="29"/>
    </row>
    <row r="667" spans="3:4" x14ac:dyDescent="0.2">
      <c r="C667" s="29"/>
    </row>
    <row r="668" spans="3:4" x14ac:dyDescent="0.2">
      <c r="C668" s="29"/>
    </row>
    <row r="669" spans="3:4" x14ac:dyDescent="0.2">
      <c r="C669" s="29"/>
    </row>
    <row r="670" spans="3:4" x14ac:dyDescent="0.2">
      <c r="C670" s="29"/>
    </row>
    <row r="671" spans="3:4" x14ac:dyDescent="0.2">
      <c r="C671" s="29"/>
    </row>
    <row r="672" spans="3:4" x14ac:dyDescent="0.2">
      <c r="C672" s="29"/>
    </row>
    <row r="673" spans="3:3" x14ac:dyDescent="0.2">
      <c r="C673" s="29"/>
    </row>
    <row r="674" spans="3:3" x14ac:dyDescent="0.2">
      <c r="C674" s="29"/>
    </row>
    <row r="675" spans="3:3" x14ac:dyDescent="0.2">
      <c r="C675" s="29"/>
    </row>
    <row r="676" spans="3:3" x14ac:dyDescent="0.2">
      <c r="C676" s="29"/>
    </row>
    <row r="677" spans="3:3" x14ac:dyDescent="0.2">
      <c r="C677" s="29"/>
    </row>
    <row r="678" spans="3:3" x14ac:dyDescent="0.2">
      <c r="C678" s="29"/>
    </row>
    <row r="679" spans="3:3" x14ac:dyDescent="0.2">
      <c r="C679" s="19"/>
    </row>
    <row r="680" spans="3:3" x14ac:dyDescent="0.2">
      <c r="C680" s="29"/>
    </row>
    <row r="681" spans="3:3" x14ac:dyDescent="0.2">
      <c r="C681" s="29"/>
    </row>
    <row r="682" spans="3:3" x14ac:dyDescent="0.2">
      <c r="C682" s="29"/>
    </row>
    <row r="683" spans="3:3" x14ac:dyDescent="0.2">
      <c r="C683" s="19"/>
    </row>
    <row r="684" spans="3:3" x14ac:dyDescent="0.2">
      <c r="C684" s="29"/>
    </row>
    <row r="685" spans="3:3" x14ac:dyDescent="0.2">
      <c r="C685" s="29"/>
    </row>
    <row r="686" spans="3:3" x14ac:dyDescent="0.2">
      <c r="C686" s="19"/>
    </row>
    <row r="687" spans="3:3" x14ac:dyDescent="0.2">
      <c r="C687" s="29"/>
    </row>
    <row r="688" spans="3:3" x14ac:dyDescent="0.2">
      <c r="C688" s="29"/>
    </row>
    <row r="689" spans="3:3" x14ac:dyDescent="0.2">
      <c r="C689" s="29"/>
    </row>
    <row r="690" spans="3:3" x14ac:dyDescent="0.2">
      <c r="C690" s="29"/>
    </row>
    <row r="691" spans="3:3" x14ac:dyDescent="0.2">
      <c r="C691" s="19"/>
    </row>
    <row r="692" spans="3:3" x14ac:dyDescent="0.2">
      <c r="C692" s="29"/>
    </row>
    <row r="693" spans="3:3" x14ac:dyDescent="0.2">
      <c r="C693" s="29"/>
    </row>
    <row r="694" spans="3:3" x14ac:dyDescent="0.2">
      <c r="C694" s="29"/>
    </row>
    <row r="695" spans="3:3" x14ac:dyDescent="0.2">
      <c r="C695" s="29"/>
    </row>
    <row r="696" spans="3:3" x14ac:dyDescent="0.2">
      <c r="C696" s="29"/>
    </row>
    <row r="697" spans="3:3" x14ac:dyDescent="0.2">
      <c r="C697" s="19"/>
    </row>
    <row r="698" spans="3:3" x14ac:dyDescent="0.2">
      <c r="C698" s="29"/>
    </row>
    <row r="699" spans="3:3" x14ac:dyDescent="0.2">
      <c r="C699" s="29"/>
    </row>
    <row r="700" spans="3:3" x14ac:dyDescent="0.2">
      <c r="C700" s="19"/>
    </row>
    <row r="701" spans="3:3" x14ac:dyDescent="0.2">
      <c r="C701" s="29"/>
    </row>
    <row r="702" spans="3:3" x14ac:dyDescent="0.2">
      <c r="C702" s="29"/>
    </row>
    <row r="703" spans="3:3" x14ac:dyDescent="0.2">
      <c r="C703" s="29"/>
    </row>
    <row r="704" spans="3:3" x14ac:dyDescent="0.2">
      <c r="C704" s="29"/>
    </row>
    <row r="705" spans="3:3" x14ac:dyDescent="0.2">
      <c r="C705" s="29"/>
    </row>
    <row r="706" spans="3:3" x14ac:dyDescent="0.2">
      <c r="C706" s="19"/>
    </row>
    <row r="707" spans="3:3" x14ac:dyDescent="0.2">
      <c r="C707" s="29"/>
    </row>
    <row r="708" spans="3:3" x14ac:dyDescent="0.2">
      <c r="C708" s="29"/>
    </row>
    <row r="709" spans="3:3" x14ac:dyDescent="0.2">
      <c r="C709" s="29"/>
    </row>
    <row r="710" spans="3:3" x14ac:dyDescent="0.2">
      <c r="C710" s="29"/>
    </row>
    <row r="711" spans="3:3" x14ac:dyDescent="0.2">
      <c r="C711" s="29"/>
    </row>
    <row r="712" spans="3:3" x14ac:dyDescent="0.2">
      <c r="C712" s="29"/>
    </row>
    <row r="713" spans="3:3" x14ac:dyDescent="0.2">
      <c r="C713" s="29"/>
    </row>
    <row r="714" spans="3:3" x14ac:dyDescent="0.2">
      <c r="C714" s="29"/>
    </row>
    <row r="715" spans="3:3" x14ac:dyDescent="0.2">
      <c r="C715" s="19"/>
    </row>
    <row r="716" spans="3:3" x14ac:dyDescent="0.2">
      <c r="C716" s="29"/>
    </row>
    <row r="717" spans="3:3" x14ac:dyDescent="0.2">
      <c r="C717" s="29"/>
    </row>
    <row r="718" spans="3:3" x14ac:dyDescent="0.2">
      <c r="C718" s="29"/>
    </row>
    <row r="719" spans="3:3" x14ac:dyDescent="0.2">
      <c r="C719" s="29"/>
    </row>
    <row r="720" spans="3:3" x14ac:dyDescent="0.2">
      <c r="C720" s="29"/>
    </row>
    <row r="721" spans="3:3" x14ac:dyDescent="0.2">
      <c r="C721" s="29"/>
    </row>
    <row r="722" spans="3:3" x14ac:dyDescent="0.2">
      <c r="C722" s="29"/>
    </row>
    <row r="723" spans="3:3" x14ac:dyDescent="0.2">
      <c r="C723" s="29"/>
    </row>
    <row r="724" spans="3:3" x14ac:dyDescent="0.2">
      <c r="C724" s="29"/>
    </row>
    <row r="725" spans="3:3" x14ac:dyDescent="0.2">
      <c r="C725" s="29"/>
    </row>
    <row r="726" spans="3:3" x14ac:dyDescent="0.2">
      <c r="C726" s="19"/>
    </row>
    <row r="727" spans="3:3" x14ac:dyDescent="0.2">
      <c r="C727" s="29"/>
    </row>
    <row r="728" spans="3:3" x14ac:dyDescent="0.2">
      <c r="C728" s="29"/>
    </row>
    <row r="729" spans="3:3" x14ac:dyDescent="0.2">
      <c r="C729" s="19"/>
    </row>
    <row r="730" spans="3:3" x14ac:dyDescent="0.2">
      <c r="C730" s="29"/>
    </row>
    <row r="731" spans="3:3" x14ac:dyDescent="0.2">
      <c r="C731" s="29"/>
    </row>
    <row r="732" spans="3:3" ht="15.75" x14ac:dyDescent="0.25">
      <c r="C732" s="60"/>
    </row>
    <row r="733" spans="3:3" x14ac:dyDescent="0.2">
      <c r="C733" s="19"/>
    </row>
    <row r="734" spans="3:3" x14ac:dyDescent="0.2">
      <c r="C734" s="42"/>
    </row>
    <row r="735" spans="3:3" x14ac:dyDescent="0.2">
      <c r="C735" s="42"/>
    </row>
    <row r="736" spans="3:3" x14ac:dyDescent="0.2">
      <c r="C736" s="19"/>
    </row>
    <row r="737" spans="3:3" x14ac:dyDescent="0.2">
      <c r="C737" s="19"/>
    </row>
    <row r="738" spans="3:3" x14ac:dyDescent="0.2">
      <c r="C738" s="29"/>
    </row>
    <row r="739" spans="3:3" x14ac:dyDescent="0.2">
      <c r="C739" s="29"/>
    </row>
    <row r="740" spans="3:3" x14ac:dyDescent="0.2">
      <c r="C740" s="29"/>
    </row>
    <row r="741" spans="3:3" x14ac:dyDescent="0.2">
      <c r="C741" s="42"/>
    </row>
    <row r="742" spans="3:3" x14ac:dyDescent="0.2">
      <c r="C742" s="42"/>
    </row>
    <row r="743" spans="3:3" x14ac:dyDescent="0.2">
      <c r="C743" s="42"/>
    </row>
    <row r="744" spans="3:3" x14ac:dyDescent="0.2">
      <c r="C744" s="19"/>
    </row>
    <row r="745" spans="3:3" x14ac:dyDescent="0.2">
      <c r="C745" s="29"/>
    </row>
    <row r="746" spans="3:3" x14ac:dyDescent="0.2">
      <c r="C746" s="42"/>
    </row>
    <row r="747" spans="3:3" x14ac:dyDescent="0.2">
      <c r="C747" s="42"/>
    </row>
    <row r="748" spans="3:3" x14ac:dyDescent="0.2">
      <c r="C748" s="34"/>
    </row>
    <row r="749" spans="3:3" x14ac:dyDescent="0.2">
      <c r="C749" s="42"/>
    </row>
    <row r="750" spans="3:3" x14ac:dyDescent="0.2">
      <c r="C750" s="42"/>
    </row>
    <row r="751" spans="3:3" x14ac:dyDescent="0.2">
      <c r="C751" s="19"/>
    </row>
    <row r="752" spans="3:3" x14ac:dyDescent="0.2">
      <c r="C752" s="42"/>
    </row>
    <row r="753" spans="3:3" x14ac:dyDescent="0.2">
      <c r="C753" s="42"/>
    </row>
    <row r="754" spans="3:3" x14ac:dyDescent="0.2">
      <c r="C754" s="19"/>
    </row>
    <row r="755" spans="3:3" x14ac:dyDescent="0.2">
      <c r="C755" s="42"/>
    </row>
    <row r="756" spans="3:3" x14ac:dyDescent="0.2">
      <c r="C756" s="42"/>
    </row>
    <row r="757" spans="3:3" x14ac:dyDescent="0.2">
      <c r="C757" s="19"/>
    </row>
    <row r="758" spans="3:3" x14ac:dyDescent="0.2">
      <c r="C758" s="42"/>
    </row>
    <row r="759" spans="3:3" x14ac:dyDescent="0.2">
      <c r="C759" s="42"/>
    </row>
    <row r="760" spans="3:3" x14ac:dyDescent="0.2">
      <c r="C760" s="34"/>
    </row>
    <row r="761" spans="3:3" x14ac:dyDescent="0.2">
      <c r="C761" s="19"/>
    </row>
    <row r="762" spans="3:3" x14ac:dyDescent="0.2">
      <c r="C762" s="29"/>
    </row>
    <row r="763" spans="3:3" x14ac:dyDescent="0.2">
      <c r="C763" s="42"/>
    </row>
    <row r="764" spans="3:3" x14ac:dyDescent="0.2">
      <c r="C764" s="34"/>
    </row>
    <row r="765" spans="3:3" x14ac:dyDescent="0.2">
      <c r="C765" s="42"/>
    </row>
    <row r="766" spans="3:3" x14ac:dyDescent="0.2">
      <c r="C766" s="42"/>
    </row>
    <row r="767" spans="3:3" x14ac:dyDescent="0.2">
      <c r="C767" s="42"/>
    </row>
    <row r="768" spans="3:3" x14ac:dyDescent="0.2">
      <c r="C768" s="19"/>
    </row>
    <row r="769" spans="3:3" x14ac:dyDescent="0.2">
      <c r="C769" s="19"/>
    </row>
    <row r="770" spans="3:3" x14ac:dyDescent="0.2">
      <c r="C770" s="29"/>
    </row>
    <row r="771" spans="3:3" x14ac:dyDescent="0.2">
      <c r="C771" s="29"/>
    </row>
    <row r="772" spans="3:3" x14ac:dyDescent="0.2">
      <c r="C772" s="29"/>
    </row>
    <row r="773" spans="3:3" x14ac:dyDescent="0.2">
      <c r="C773" s="65"/>
    </row>
    <row r="774" spans="3:3" x14ac:dyDescent="0.2">
      <c r="C774" s="58"/>
    </row>
    <row r="775" spans="3:3" x14ac:dyDescent="0.2">
      <c r="C775" s="19"/>
    </row>
    <row r="776" spans="3:3" x14ac:dyDescent="0.2">
      <c r="C776" s="29"/>
    </row>
    <row r="777" spans="3:3" x14ac:dyDescent="0.2">
      <c r="C777" s="29"/>
    </row>
    <row r="778" spans="3:3" x14ac:dyDescent="0.2">
      <c r="C778" s="58"/>
    </row>
    <row r="779" spans="3:3" x14ac:dyDescent="0.2">
      <c r="C779" s="34"/>
    </row>
    <row r="780" spans="3:3" x14ac:dyDescent="0.2">
      <c r="C780" s="19"/>
    </row>
    <row r="781" spans="3:3" x14ac:dyDescent="0.2">
      <c r="C781" s="29"/>
    </row>
    <row r="782" spans="3:3" x14ac:dyDescent="0.2">
      <c r="C782" s="42"/>
    </row>
    <row r="783" spans="3:3" x14ac:dyDescent="0.2">
      <c r="C783" s="19"/>
    </row>
    <row r="784" spans="3:3" x14ac:dyDescent="0.2">
      <c r="C784" s="42"/>
    </row>
    <row r="785" spans="3:4" x14ac:dyDescent="0.2">
      <c r="C785" s="42"/>
    </row>
    <row r="786" spans="3:4" x14ac:dyDescent="0.2">
      <c r="C786" s="34"/>
    </row>
    <row r="787" spans="3:4" x14ac:dyDescent="0.2">
      <c r="C787" s="19"/>
    </row>
    <row r="788" spans="3:4" x14ac:dyDescent="0.2">
      <c r="C788" s="42"/>
    </row>
    <row r="789" spans="3:4" x14ac:dyDescent="0.2">
      <c r="C789" s="42"/>
    </row>
    <row r="790" spans="3:4" x14ac:dyDescent="0.2">
      <c r="C790" s="42"/>
    </row>
    <row r="791" spans="3:4" x14ac:dyDescent="0.2">
      <c r="C791" s="42"/>
    </row>
    <row r="792" spans="3:4" x14ac:dyDescent="0.2">
      <c r="C792" s="19"/>
    </row>
    <row r="793" spans="3:4" x14ac:dyDescent="0.2">
      <c r="C793" s="29"/>
    </row>
    <row r="794" spans="3:4" x14ac:dyDescent="0.2">
      <c r="C794" s="42"/>
    </row>
    <row r="795" spans="3:4" x14ac:dyDescent="0.2">
      <c r="C795" s="19"/>
    </row>
    <row r="796" spans="3:4" x14ac:dyDescent="0.2">
      <c r="C796" s="67"/>
    </row>
    <row r="797" spans="3:4" x14ac:dyDescent="0.2">
      <c r="C797" s="34"/>
    </row>
    <row r="798" spans="3:4" x14ac:dyDescent="0.2">
      <c r="C798" s="19"/>
    </row>
    <row r="799" spans="3:4" x14ac:dyDescent="0.2">
      <c r="C799" s="19"/>
    </row>
    <row r="800" spans="3:4" x14ac:dyDescent="0.2">
      <c r="C800" s="29"/>
      <c r="D800" s="19"/>
    </row>
    <row r="801" spans="3:4" x14ac:dyDescent="0.2">
      <c r="C801" s="58"/>
      <c r="D801" s="19"/>
    </row>
    <row r="802" spans="3:4" x14ac:dyDescent="0.2">
      <c r="C802" s="19"/>
    </row>
    <row r="803" spans="3:4" x14ac:dyDescent="0.2">
      <c r="C803" s="29"/>
    </row>
    <row r="804" spans="3:4" x14ac:dyDescent="0.2">
      <c r="C804" s="29"/>
    </row>
    <row r="805" spans="3:4" x14ac:dyDescent="0.2">
      <c r="C805" s="19"/>
    </row>
    <row r="806" spans="3:4" x14ac:dyDescent="0.2">
      <c r="C806" s="58"/>
    </row>
    <row r="807" spans="3:4" x14ac:dyDescent="0.2">
      <c r="C807" s="58"/>
    </row>
    <row r="808" spans="3:4" x14ac:dyDescent="0.2">
      <c r="C808" s="19"/>
    </row>
    <row r="809" spans="3:4" x14ac:dyDescent="0.2">
      <c r="C809" s="19"/>
    </row>
    <row r="810" spans="3:4" x14ac:dyDescent="0.2">
      <c r="C810" s="19"/>
    </row>
    <row r="811" spans="3:4" ht="15.75" x14ac:dyDescent="0.25">
      <c r="C811" s="60"/>
    </row>
    <row r="812" spans="3:4" x14ac:dyDescent="0.2">
      <c r="C812" s="19"/>
    </row>
    <row r="813" spans="3:4" x14ac:dyDescent="0.2">
      <c r="C813" s="29"/>
    </row>
    <row r="814" spans="3:4" x14ac:dyDescent="0.2">
      <c r="C814" s="29"/>
    </row>
    <row r="815" spans="3:4" x14ac:dyDescent="0.2">
      <c r="C815" s="19"/>
    </row>
    <row r="816" spans="3:4" x14ac:dyDescent="0.2">
      <c r="C816" s="63"/>
    </row>
    <row r="817" spans="3:4" x14ac:dyDescent="0.2">
      <c r="C817" s="34"/>
    </row>
    <row r="818" spans="3:4" x14ac:dyDescent="0.2">
      <c r="C818" s="29"/>
      <c r="D818" s="19"/>
    </row>
    <row r="819" spans="3:4" x14ac:dyDescent="0.2">
      <c r="C819" s="29"/>
      <c r="D819" s="19"/>
    </row>
    <row r="820" spans="3:4" x14ac:dyDescent="0.2">
      <c r="C820" s="29"/>
      <c r="D820" s="19"/>
    </row>
    <row r="821" spans="3:4" x14ac:dyDescent="0.2">
      <c r="C821" s="29"/>
      <c r="D821" s="19"/>
    </row>
    <row r="822" spans="3:4" x14ac:dyDescent="0.2">
      <c r="C822" s="29"/>
      <c r="D822" s="19"/>
    </row>
    <row r="823" spans="3:4" x14ac:dyDescent="0.2">
      <c r="C823" s="29"/>
      <c r="D823" s="19"/>
    </row>
    <row r="824" spans="3:4" x14ac:dyDescent="0.2">
      <c r="C824" s="29"/>
      <c r="D824" s="19"/>
    </row>
    <row r="825" spans="3:4" x14ac:dyDescent="0.2">
      <c r="C825" s="29"/>
      <c r="D825" s="19"/>
    </row>
    <row r="826" spans="3:4" x14ac:dyDescent="0.2">
      <c r="C826" s="29"/>
      <c r="D826" s="19"/>
    </row>
    <row r="827" spans="3:4" x14ac:dyDescent="0.2">
      <c r="C827" s="19"/>
      <c r="D827" s="19"/>
    </row>
    <row r="828" spans="3:4" x14ac:dyDescent="0.2">
      <c r="C828" s="29"/>
    </row>
    <row r="829" spans="3:4" x14ac:dyDescent="0.2">
      <c r="C829" s="29"/>
    </row>
    <row r="830" spans="3:4" x14ac:dyDescent="0.2">
      <c r="C830" s="19"/>
    </row>
    <row r="831" spans="3:4" x14ac:dyDescent="0.2">
      <c r="C831" s="29"/>
    </row>
    <row r="832" spans="3:4" x14ac:dyDescent="0.2">
      <c r="C832" s="34"/>
    </row>
    <row r="833" spans="3:3" x14ac:dyDescent="0.2">
      <c r="C833" s="29"/>
    </row>
    <row r="834" spans="3:3" x14ac:dyDescent="0.2">
      <c r="C834" s="29"/>
    </row>
    <row r="835" spans="3:3" x14ac:dyDescent="0.2">
      <c r="C835" s="19"/>
    </row>
    <row r="836" spans="3:3" x14ac:dyDescent="0.2">
      <c r="C836" s="42"/>
    </row>
    <row r="837" spans="3:3" x14ac:dyDescent="0.2">
      <c r="C837" s="29"/>
    </row>
    <row r="838" spans="3:3" x14ac:dyDescent="0.2">
      <c r="C838" s="29"/>
    </row>
    <row r="839" spans="3:3" x14ac:dyDescent="0.2">
      <c r="C839" s="29"/>
    </row>
    <row r="840" spans="3:3" x14ac:dyDescent="0.2">
      <c r="C840" s="29"/>
    </row>
    <row r="841" spans="3:3" x14ac:dyDescent="0.2">
      <c r="C841" s="29"/>
    </row>
    <row r="842" spans="3:3" x14ac:dyDescent="0.2">
      <c r="C842" s="29"/>
    </row>
    <row r="843" spans="3:3" x14ac:dyDescent="0.2">
      <c r="C843" s="19"/>
    </row>
    <row r="844" spans="3:3" x14ac:dyDescent="0.2">
      <c r="C844" s="29"/>
    </row>
    <row r="845" spans="3:3" x14ac:dyDescent="0.2">
      <c r="C845" s="34"/>
    </row>
    <row r="846" spans="3:3" x14ac:dyDescent="0.2">
      <c r="C846" s="19"/>
    </row>
    <row r="847" spans="3:3" x14ac:dyDescent="0.2">
      <c r="C847" s="29"/>
    </row>
    <row r="848" spans="3:3" x14ac:dyDescent="0.2">
      <c r="C848" s="29"/>
    </row>
    <row r="849" spans="3:3" x14ac:dyDescent="0.2">
      <c r="C849" s="19"/>
    </row>
    <row r="850" spans="3:3" x14ac:dyDescent="0.2">
      <c r="C850" s="19"/>
    </row>
    <row r="851" spans="3:3" x14ac:dyDescent="0.2">
      <c r="C851" s="29"/>
    </row>
    <row r="852" spans="3:3" x14ac:dyDescent="0.2">
      <c r="C852" s="29"/>
    </row>
    <row r="853" spans="3:3" x14ac:dyDescent="0.2">
      <c r="C853" s="19"/>
    </row>
    <row r="854" spans="3:3" x14ac:dyDescent="0.2">
      <c r="C854" s="29"/>
    </row>
    <row r="855" spans="3:3" x14ac:dyDescent="0.2">
      <c r="C855" s="29"/>
    </row>
    <row r="856" spans="3:3" x14ac:dyDescent="0.2">
      <c r="C856" s="34"/>
    </row>
    <row r="857" spans="3:3" x14ac:dyDescent="0.2">
      <c r="C857" s="19"/>
    </row>
    <row r="858" spans="3:3" x14ac:dyDescent="0.2">
      <c r="C858" s="19"/>
    </row>
    <row r="859" spans="3:3" x14ac:dyDescent="0.2">
      <c r="C859" s="29"/>
    </row>
    <row r="860" spans="3:3" x14ac:dyDescent="0.2">
      <c r="C860" s="19"/>
    </row>
    <row r="861" spans="3:3" x14ac:dyDescent="0.2">
      <c r="C861" s="19"/>
    </row>
    <row r="862" spans="3:3" x14ac:dyDescent="0.2">
      <c r="C862" s="29"/>
    </row>
    <row r="863" spans="3:3" x14ac:dyDescent="0.2">
      <c r="C863" s="29"/>
    </row>
    <row r="864" spans="3:3" x14ac:dyDescent="0.2">
      <c r="C864" s="19"/>
    </row>
    <row r="865" spans="3:8" x14ac:dyDescent="0.2">
      <c r="C865" s="19"/>
    </row>
    <row r="866" spans="3:8" x14ac:dyDescent="0.2">
      <c r="C866" s="29"/>
    </row>
    <row r="867" spans="3:8" x14ac:dyDescent="0.2">
      <c r="C867" s="29"/>
    </row>
    <row r="868" spans="3:8" x14ac:dyDescent="0.2">
      <c r="C868" s="29"/>
    </row>
    <row r="869" spans="3:8" x14ac:dyDescent="0.2">
      <c r="C869" s="19"/>
    </row>
    <row r="870" spans="3:8" x14ac:dyDescent="0.2">
      <c r="C870" s="29"/>
    </row>
    <row r="871" spans="3:8" x14ac:dyDescent="0.2">
      <c r="C871" s="34"/>
    </row>
    <row r="872" spans="3:8" x14ac:dyDescent="0.2">
      <c r="C872" s="19"/>
    </row>
    <row r="873" spans="3:8" x14ac:dyDescent="0.2">
      <c r="C873" s="29"/>
    </row>
    <row r="874" spans="3:8" x14ac:dyDescent="0.2">
      <c r="C874" s="29"/>
    </row>
    <row r="875" spans="3:8" ht="15.75" x14ac:dyDescent="0.25">
      <c r="C875" s="60"/>
    </row>
    <row r="876" spans="3:8" x14ac:dyDescent="0.2">
      <c r="C876" s="19"/>
      <c r="D876" s="19"/>
      <c r="E876" s="19"/>
      <c r="F876" s="19"/>
      <c r="G876" s="19"/>
      <c r="H876" s="19"/>
    </row>
    <row r="877" spans="3:8" x14ac:dyDescent="0.2">
      <c r="C877" s="29"/>
      <c r="D877" s="19"/>
      <c r="E877" s="19"/>
      <c r="F877" s="19"/>
      <c r="G877" s="19"/>
      <c r="H877" s="19"/>
    </row>
    <row r="878" spans="3:8" x14ac:dyDescent="0.2">
      <c r="C878" s="19"/>
      <c r="D878" s="19"/>
      <c r="E878" s="19"/>
      <c r="F878" s="19"/>
      <c r="G878" s="19"/>
      <c r="H878" s="19"/>
    </row>
    <row r="879" spans="3:8" x14ac:dyDescent="0.2">
      <c r="C879" s="29"/>
      <c r="D879" s="19"/>
      <c r="E879" s="19"/>
      <c r="F879" s="19"/>
      <c r="G879" s="19"/>
      <c r="H879" s="19"/>
    </row>
    <row r="880" spans="3:8" x14ac:dyDescent="0.2">
      <c r="C880" s="19"/>
      <c r="D880" s="19"/>
      <c r="E880" s="19"/>
      <c r="F880" s="19"/>
      <c r="G880" s="19"/>
      <c r="H880" s="19"/>
    </row>
    <row r="881" spans="3:8" x14ac:dyDescent="0.2">
      <c r="C881" s="29"/>
      <c r="D881" s="19"/>
      <c r="E881" s="19"/>
      <c r="F881" s="19"/>
      <c r="G881" s="19"/>
      <c r="H881" s="19"/>
    </row>
    <row r="882" spans="3:8" x14ac:dyDescent="0.2">
      <c r="C882" s="29"/>
      <c r="D882" s="19"/>
      <c r="E882" s="19"/>
      <c r="F882" s="19"/>
      <c r="G882" s="19"/>
      <c r="H882" s="19"/>
    </row>
    <row r="883" spans="3:8" x14ac:dyDescent="0.2">
      <c r="C883" s="29"/>
      <c r="D883" s="19"/>
      <c r="E883" s="19"/>
      <c r="F883" s="19"/>
      <c r="G883" s="19"/>
      <c r="H883" s="19"/>
    </row>
    <row r="884" spans="3:8" x14ac:dyDescent="0.2">
      <c r="C884" s="29"/>
      <c r="D884" s="19"/>
      <c r="E884" s="19"/>
      <c r="F884" s="19"/>
      <c r="G884" s="19"/>
      <c r="H884" s="19"/>
    </row>
    <row r="885" spans="3:8" x14ac:dyDescent="0.2">
      <c r="C885" s="29"/>
      <c r="D885" s="19"/>
      <c r="E885" s="19"/>
      <c r="F885" s="19"/>
      <c r="G885" s="19"/>
      <c r="H885" s="19"/>
    </row>
    <row r="886" spans="3:8" x14ac:dyDescent="0.2">
      <c r="C886" s="29"/>
      <c r="D886" s="19"/>
      <c r="E886" s="19"/>
      <c r="F886" s="19"/>
      <c r="G886" s="19"/>
      <c r="H886" s="19"/>
    </row>
    <row r="887" spans="3:8" x14ac:dyDescent="0.2">
      <c r="C887" s="29"/>
      <c r="D887" s="19"/>
      <c r="E887" s="19"/>
      <c r="F887" s="19"/>
      <c r="G887" s="19"/>
      <c r="H887" s="19"/>
    </row>
    <row r="888" spans="3:8" x14ac:dyDescent="0.2">
      <c r="C888" s="29"/>
      <c r="D888" s="19"/>
      <c r="E888" s="19"/>
      <c r="F888" s="19"/>
      <c r="G888" s="19"/>
      <c r="H888" s="19"/>
    </row>
    <row r="889" spans="3:8" x14ac:dyDescent="0.2">
      <c r="C889" s="29"/>
      <c r="D889" s="19"/>
      <c r="E889" s="19"/>
      <c r="F889" s="19"/>
      <c r="G889" s="19"/>
      <c r="H889" s="19"/>
    </row>
    <row r="890" spans="3:8" x14ac:dyDescent="0.2">
      <c r="C890" s="29"/>
      <c r="D890" s="19"/>
      <c r="E890" s="19"/>
      <c r="F890" s="19"/>
      <c r="G890" s="19"/>
      <c r="H890" s="19"/>
    </row>
    <row r="891" spans="3:8" x14ac:dyDescent="0.2">
      <c r="C891" s="29"/>
      <c r="D891" s="19"/>
      <c r="E891" s="19"/>
      <c r="F891" s="19"/>
      <c r="G891" s="19"/>
      <c r="H891" s="19"/>
    </row>
    <row r="892" spans="3:8" x14ac:dyDescent="0.2">
      <c r="C892" s="19"/>
      <c r="D892" s="19"/>
      <c r="E892" s="19"/>
      <c r="F892" s="19"/>
      <c r="G892" s="19"/>
      <c r="H892" s="19"/>
    </row>
    <row r="893" spans="3:8" x14ac:dyDescent="0.2">
      <c r="C893" s="29"/>
      <c r="D893" s="19"/>
      <c r="E893" s="19"/>
      <c r="F893" s="19"/>
      <c r="G893" s="19"/>
      <c r="H893" s="19"/>
    </row>
    <row r="894" spans="3:8" x14ac:dyDescent="0.2">
      <c r="C894" s="29"/>
      <c r="D894" s="19"/>
      <c r="E894" s="19"/>
      <c r="F894" s="19"/>
      <c r="G894" s="19"/>
      <c r="H894" s="19"/>
    </row>
    <row r="895" spans="3:8" x14ac:dyDescent="0.2">
      <c r="C895" s="29"/>
      <c r="D895" s="19"/>
      <c r="E895" s="19"/>
      <c r="F895" s="19"/>
      <c r="G895" s="19"/>
      <c r="H895" s="19"/>
    </row>
    <row r="896" spans="3:8" x14ac:dyDescent="0.2">
      <c r="C896" s="29"/>
      <c r="D896" s="19"/>
      <c r="E896" s="19"/>
      <c r="F896" s="19"/>
      <c r="G896" s="19"/>
      <c r="H896" s="19"/>
    </row>
    <row r="897" spans="3:8" x14ac:dyDescent="0.2">
      <c r="C897" s="29"/>
      <c r="D897" s="19"/>
      <c r="E897" s="19"/>
      <c r="F897" s="19"/>
      <c r="G897" s="19"/>
      <c r="H897" s="19"/>
    </row>
    <row r="898" spans="3:8" x14ac:dyDescent="0.2">
      <c r="C898" s="19"/>
      <c r="D898" s="19"/>
      <c r="E898" s="19"/>
      <c r="F898" s="19"/>
      <c r="G898" s="19"/>
      <c r="H898" s="19"/>
    </row>
    <row r="899" spans="3:8" x14ac:dyDescent="0.2">
      <c r="C899" s="29"/>
      <c r="D899" s="19"/>
      <c r="E899" s="19"/>
      <c r="F899" s="19"/>
      <c r="G899" s="19"/>
      <c r="H899" s="19"/>
    </row>
    <row r="900" spans="3:8" x14ac:dyDescent="0.2">
      <c r="C900" s="29"/>
      <c r="D900" s="19"/>
      <c r="E900" s="19"/>
      <c r="F900" s="19"/>
      <c r="G900" s="19"/>
      <c r="H900" s="19"/>
    </row>
    <row r="901" spans="3:8" x14ac:dyDescent="0.2">
      <c r="C901" s="29"/>
      <c r="D901" s="19"/>
      <c r="E901" s="19"/>
      <c r="F901" s="19"/>
      <c r="G901" s="19"/>
      <c r="H901" s="19"/>
    </row>
    <row r="902" spans="3:8" x14ac:dyDescent="0.2">
      <c r="C902" s="29"/>
      <c r="D902" s="19"/>
      <c r="E902" s="19"/>
      <c r="F902" s="19"/>
      <c r="G902" s="19"/>
      <c r="H902" s="19"/>
    </row>
    <row r="903" spans="3:8" x14ac:dyDescent="0.2">
      <c r="C903" s="29"/>
      <c r="D903" s="19"/>
      <c r="E903" s="19"/>
      <c r="F903" s="19"/>
      <c r="G903" s="19"/>
      <c r="H903" s="19"/>
    </row>
    <row r="904" spans="3:8" x14ac:dyDescent="0.2">
      <c r="C904" s="29"/>
      <c r="D904" s="19"/>
      <c r="E904" s="19"/>
      <c r="F904" s="19"/>
      <c r="G904" s="19"/>
      <c r="H904" s="19"/>
    </row>
    <row r="905" spans="3:8" x14ac:dyDescent="0.2">
      <c r="C905" s="29"/>
      <c r="D905" s="19"/>
      <c r="E905" s="19"/>
      <c r="F905" s="19"/>
      <c r="G905" s="19"/>
      <c r="H905" s="19"/>
    </row>
    <row r="906" spans="3:8" x14ac:dyDescent="0.2">
      <c r="C906" s="29"/>
      <c r="D906" s="19"/>
      <c r="E906" s="19"/>
      <c r="F906" s="19"/>
      <c r="G906" s="19"/>
      <c r="H906" s="19"/>
    </row>
    <row r="907" spans="3:8" x14ac:dyDescent="0.2">
      <c r="C907" s="19"/>
      <c r="D907" s="19"/>
      <c r="E907" s="19"/>
      <c r="F907" s="19"/>
      <c r="G907" s="19"/>
      <c r="H907" s="19"/>
    </row>
    <row r="908" spans="3:8" x14ac:dyDescent="0.2">
      <c r="C908" s="29"/>
      <c r="D908" s="19"/>
      <c r="E908" s="19"/>
      <c r="F908" s="19"/>
      <c r="G908" s="19"/>
      <c r="H908" s="19"/>
    </row>
    <row r="909" spans="3:8" x14ac:dyDescent="0.2">
      <c r="C909" s="29"/>
      <c r="D909" s="19"/>
      <c r="E909" s="19"/>
      <c r="F909" s="19"/>
      <c r="G909" s="19"/>
      <c r="H909" s="19"/>
    </row>
    <row r="910" spans="3:8" x14ac:dyDescent="0.2">
      <c r="C910" s="29"/>
      <c r="D910" s="19"/>
      <c r="E910" s="19"/>
      <c r="F910" s="19"/>
      <c r="G910" s="19"/>
      <c r="H910" s="19"/>
    </row>
    <row r="911" spans="3:8" x14ac:dyDescent="0.2">
      <c r="C911" s="29"/>
      <c r="D911" s="19"/>
      <c r="E911" s="19"/>
      <c r="F911" s="19"/>
      <c r="G911" s="19"/>
      <c r="H911" s="19"/>
    </row>
    <row r="912" spans="3:8" x14ac:dyDescent="0.2">
      <c r="C912" s="29"/>
      <c r="D912" s="19"/>
      <c r="E912" s="19"/>
      <c r="F912" s="19"/>
      <c r="G912" s="19"/>
      <c r="H912" s="19"/>
    </row>
    <row r="913" spans="3:8" x14ac:dyDescent="0.2">
      <c r="C913" s="29"/>
      <c r="D913" s="19"/>
      <c r="E913" s="19"/>
      <c r="F913" s="19"/>
      <c r="G913" s="19"/>
      <c r="H913" s="19"/>
    </row>
    <row r="914" spans="3:8" x14ac:dyDescent="0.2">
      <c r="C914" s="29"/>
      <c r="D914" s="19"/>
      <c r="E914" s="19"/>
      <c r="F914" s="19"/>
      <c r="G914" s="19"/>
      <c r="H914" s="19"/>
    </row>
    <row r="915" spans="3:8" x14ac:dyDescent="0.2">
      <c r="C915" s="29"/>
      <c r="D915" s="19"/>
      <c r="E915" s="19"/>
      <c r="F915" s="19"/>
      <c r="G915" s="19"/>
      <c r="H915" s="19"/>
    </row>
    <row r="916" spans="3:8" x14ac:dyDescent="0.2">
      <c r="C916" s="29"/>
      <c r="D916" s="19"/>
      <c r="E916" s="19"/>
      <c r="F916" s="19"/>
      <c r="G916" s="19"/>
      <c r="H916" s="19"/>
    </row>
    <row r="917" spans="3:8" x14ac:dyDescent="0.2">
      <c r="C917" s="29"/>
      <c r="D917" s="19"/>
      <c r="E917" s="19"/>
      <c r="F917" s="19"/>
      <c r="G917" s="19"/>
      <c r="H917" s="19"/>
    </row>
    <row r="918" spans="3:8" x14ac:dyDescent="0.2">
      <c r="C918" s="29"/>
      <c r="D918" s="19"/>
      <c r="E918" s="19"/>
      <c r="F918" s="19"/>
      <c r="G918" s="19"/>
      <c r="H918" s="19"/>
    </row>
    <row r="919" spans="3:8" x14ac:dyDescent="0.2">
      <c r="C919" s="29"/>
      <c r="D919" s="19"/>
      <c r="E919" s="19"/>
      <c r="F919" s="19"/>
      <c r="G919" s="19"/>
      <c r="H919" s="19"/>
    </row>
    <row r="920" spans="3:8" x14ac:dyDescent="0.2">
      <c r="C920" s="29"/>
      <c r="D920" s="19"/>
      <c r="E920" s="19"/>
      <c r="F920" s="19"/>
      <c r="G920" s="19"/>
      <c r="H920" s="19"/>
    </row>
    <row r="921" spans="3:8" x14ac:dyDescent="0.2">
      <c r="C921" s="29"/>
      <c r="D921" s="19"/>
      <c r="E921" s="19"/>
      <c r="F921" s="19"/>
      <c r="G921" s="19"/>
      <c r="H921" s="19"/>
    </row>
    <row r="922" spans="3:8" x14ac:dyDescent="0.2">
      <c r="C922" s="29"/>
      <c r="D922" s="19"/>
      <c r="E922" s="19"/>
      <c r="F922" s="19"/>
      <c r="G922" s="19"/>
      <c r="H922" s="19"/>
    </row>
    <row r="923" spans="3:8" x14ac:dyDescent="0.2">
      <c r="C923" s="29"/>
      <c r="D923" s="19"/>
      <c r="E923" s="19"/>
      <c r="F923" s="19"/>
      <c r="G923" s="19"/>
      <c r="H923" s="19"/>
    </row>
    <row r="924" spans="3:8" x14ac:dyDescent="0.2">
      <c r="C924" s="29"/>
      <c r="D924" s="19"/>
      <c r="E924" s="19"/>
      <c r="F924" s="19"/>
      <c r="G924" s="19"/>
      <c r="H924" s="19"/>
    </row>
    <row r="925" spans="3:8" x14ac:dyDescent="0.2">
      <c r="C925" s="29"/>
      <c r="D925" s="19"/>
      <c r="E925" s="19"/>
      <c r="F925" s="19"/>
      <c r="G925" s="19"/>
      <c r="H925" s="19"/>
    </row>
    <row r="926" spans="3:8" x14ac:dyDescent="0.2">
      <c r="C926" s="29"/>
      <c r="D926" s="19"/>
      <c r="E926" s="19"/>
      <c r="F926" s="19"/>
      <c r="G926" s="19"/>
      <c r="H926" s="19"/>
    </row>
    <row r="927" spans="3:8" x14ac:dyDescent="0.2">
      <c r="C927" s="19"/>
      <c r="D927" s="19"/>
      <c r="E927" s="19"/>
      <c r="F927" s="19"/>
      <c r="G927" s="19"/>
      <c r="H927" s="19"/>
    </row>
    <row r="928" spans="3:8" x14ac:dyDescent="0.2">
      <c r="C928" s="19"/>
      <c r="D928" s="19"/>
      <c r="E928" s="19"/>
      <c r="F928" s="19"/>
      <c r="G928" s="19"/>
      <c r="H928" s="19"/>
    </row>
    <row r="929" spans="3:8" x14ac:dyDescent="0.2">
      <c r="C929" s="29"/>
      <c r="D929" s="19"/>
      <c r="E929" s="19"/>
      <c r="F929" s="19"/>
      <c r="G929" s="19"/>
      <c r="H929" s="19"/>
    </row>
    <row r="930" spans="3:8" x14ac:dyDescent="0.2">
      <c r="C930" s="29"/>
      <c r="D930" s="19"/>
      <c r="E930" s="19"/>
      <c r="F930" s="19"/>
      <c r="G930" s="19"/>
      <c r="H930" s="19"/>
    </row>
    <row r="931" spans="3:8" x14ac:dyDescent="0.2">
      <c r="C931" s="19"/>
      <c r="D931" s="19"/>
      <c r="E931" s="19"/>
      <c r="F931" s="19"/>
      <c r="G931" s="19"/>
      <c r="H931" s="19"/>
    </row>
    <row r="932" spans="3:8" x14ac:dyDescent="0.2">
      <c r="C932" s="29"/>
      <c r="D932" s="19"/>
      <c r="E932" s="19"/>
      <c r="F932" s="19"/>
      <c r="G932" s="19"/>
      <c r="H932" s="19"/>
    </row>
    <row r="933" spans="3:8" x14ac:dyDescent="0.2">
      <c r="C933" s="29"/>
      <c r="D933" s="19"/>
      <c r="E933" s="19"/>
      <c r="F933" s="19"/>
      <c r="G933" s="19"/>
      <c r="H933" s="19"/>
    </row>
    <row r="934" spans="3:8" x14ac:dyDescent="0.2">
      <c r="C934" s="19"/>
      <c r="D934" s="19"/>
      <c r="E934" s="19"/>
      <c r="F934" s="19"/>
      <c r="G934" s="19"/>
      <c r="H934" s="19"/>
    </row>
    <row r="935" spans="3:8" x14ac:dyDescent="0.2">
      <c r="C935" s="19"/>
      <c r="D935" s="19"/>
      <c r="E935" s="19"/>
      <c r="F935" s="19"/>
      <c r="G935" s="19"/>
      <c r="H935" s="19"/>
    </row>
    <row r="936" spans="3:8" x14ac:dyDescent="0.2">
      <c r="C936" s="29"/>
      <c r="D936" s="19"/>
      <c r="E936" s="19"/>
      <c r="F936" s="19"/>
      <c r="G936" s="19"/>
      <c r="H936" s="19"/>
    </row>
    <row r="937" spans="3:8" x14ac:dyDescent="0.2">
      <c r="C937" s="29"/>
      <c r="D937" s="19"/>
      <c r="E937" s="19"/>
      <c r="F937" s="19"/>
      <c r="G937" s="19"/>
      <c r="H937" s="19"/>
    </row>
    <row r="938" spans="3:8" x14ac:dyDescent="0.2">
      <c r="C938" s="29"/>
      <c r="D938" s="19"/>
      <c r="E938" s="19"/>
      <c r="F938" s="19"/>
      <c r="G938" s="19"/>
      <c r="H938" s="19"/>
    </row>
    <row r="939" spans="3:8" x14ac:dyDescent="0.2">
      <c r="C939" s="29"/>
      <c r="D939" s="19"/>
      <c r="E939" s="19"/>
      <c r="F939" s="19"/>
      <c r="G939" s="19"/>
      <c r="H939" s="19"/>
    </row>
    <row r="940" spans="3:8" x14ac:dyDescent="0.2">
      <c r="C940" s="19"/>
      <c r="D940" s="19"/>
      <c r="E940" s="19"/>
      <c r="F940" s="19"/>
      <c r="G940" s="19"/>
      <c r="H940" s="19"/>
    </row>
    <row r="941" spans="3:8" x14ac:dyDescent="0.2">
      <c r="C941" s="19"/>
      <c r="D941" s="19"/>
      <c r="E941" s="19"/>
      <c r="F941" s="19"/>
      <c r="G941" s="19"/>
      <c r="H941" s="19"/>
    </row>
    <row r="942" spans="3:8" x14ac:dyDescent="0.2">
      <c r="C942" s="19"/>
      <c r="D942" s="19"/>
      <c r="E942" s="19"/>
      <c r="F942" s="19"/>
      <c r="G942" s="19"/>
      <c r="H942" s="19"/>
    </row>
    <row r="943" spans="3:8" x14ac:dyDescent="0.2">
      <c r="C943" s="29"/>
      <c r="D943" s="19"/>
      <c r="E943" s="19"/>
      <c r="F943" s="19"/>
      <c r="G943" s="19"/>
      <c r="H943" s="19"/>
    </row>
    <row r="944" spans="3:8" x14ac:dyDescent="0.2">
      <c r="C944" s="29"/>
      <c r="D944" s="19"/>
      <c r="E944" s="19"/>
      <c r="F944" s="19"/>
      <c r="G944" s="19"/>
      <c r="H944" s="19"/>
    </row>
    <row r="945" spans="3:8" x14ac:dyDescent="0.2">
      <c r="C945" s="29"/>
      <c r="D945" s="19"/>
      <c r="E945" s="19"/>
      <c r="F945" s="19"/>
      <c r="G945" s="19"/>
      <c r="H945" s="19"/>
    </row>
    <row r="946" spans="3:8" x14ac:dyDescent="0.2">
      <c r="C946" s="29"/>
      <c r="D946" s="19"/>
      <c r="E946" s="19"/>
      <c r="F946" s="19"/>
      <c r="G946" s="19"/>
      <c r="H946" s="19"/>
    </row>
    <row r="947" spans="3:8" x14ac:dyDescent="0.2">
      <c r="C947" s="29"/>
      <c r="D947" s="19"/>
      <c r="E947" s="19"/>
      <c r="F947" s="19"/>
      <c r="G947" s="19"/>
      <c r="H947" s="19"/>
    </row>
    <row r="948" spans="3:8" x14ac:dyDescent="0.2">
      <c r="C948" s="29"/>
      <c r="D948" s="19"/>
      <c r="E948" s="19"/>
      <c r="F948" s="19"/>
      <c r="G948" s="19"/>
      <c r="H948" s="19"/>
    </row>
    <row r="949" spans="3:8" x14ac:dyDescent="0.2">
      <c r="C949" s="29"/>
      <c r="D949" s="19"/>
      <c r="E949" s="19"/>
      <c r="F949" s="19"/>
      <c r="G949" s="19"/>
      <c r="H949" s="19"/>
    </row>
    <row r="950" spans="3:8" x14ac:dyDescent="0.2">
      <c r="C950" s="29"/>
      <c r="D950" s="19"/>
      <c r="E950" s="19"/>
      <c r="F950" s="19"/>
      <c r="G950" s="19"/>
      <c r="H950" s="19"/>
    </row>
    <row r="951" spans="3:8" x14ac:dyDescent="0.2">
      <c r="C951" s="29"/>
      <c r="D951" s="19"/>
      <c r="E951" s="19"/>
      <c r="F951" s="19"/>
      <c r="G951" s="19"/>
      <c r="H951" s="19"/>
    </row>
    <row r="952" spans="3:8" x14ac:dyDescent="0.2">
      <c r="C952" s="29"/>
      <c r="D952" s="19"/>
      <c r="E952" s="19"/>
      <c r="F952" s="19"/>
      <c r="G952" s="19"/>
      <c r="H952" s="19"/>
    </row>
    <row r="953" spans="3:8" x14ac:dyDescent="0.2">
      <c r="C953" s="29"/>
      <c r="D953" s="19"/>
      <c r="E953" s="19"/>
      <c r="F953" s="19"/>
      <c r="G953" s="19"/>
      <c r="H953" s="19"/>
    </row>
    <row r="954" spans="3:8" x14ac:dyDescent="0.2">
      <c r="C954" s="29"/>
      <c r="D954" s="19"/>
      <c r="E954" s="19"/>
      <c r="F954" s="19"/>
      <c r="G954" s="19"/>
      <c r="H954" s="19"/>
    </row>
    <row r="955" spans="3:8" x14ac:dyDescent="0.2">
      <c r="C955" s="29"/>
      <c r="D955" s="19"/>
      <c r="E955" s="19"/>
      <c r="F955" s="19"/>
      <c r="G955" s="19"/>
      <c r="H955" s="19"/>
    </row>
    <row r="956" spans="3:8" x14ac:dyDescent="0.2">
      <c r="C956" s="29"/>
      <c r="D956" s="19"/>
      <c r="E956" s="19"/>
      <c r="F956" s="19"/>
      <c r="G956" s="19"/>
      <c r="H956" s="19"/>
    </row>
    <row r="957" spans="3:8" x14ac:dyDescent="0.2">
      <c r="C957" s="29"/>
      <c r="D957" s="19"/>
      <c r="E957" s="19"/>
      <c r="F957" s="19"/>
      <c r="G957" s="19"/>
      <c r="H957" s="19"/>
    </row>
    <row r="958" spans="3:8" x14ac:dyDescent="0.2">
      <c r="C958" s="29"/>
      <c r="D958" s="19"/>
      <c r="E958" s="19"/>
      <c r="F958" s="19"/>
      <c r="G958" s="19"/>
      <c r="H958" s="19"/>
    </row>
    <row r="959" spans="3:8" x14ac:dyDescent="0.2">
      <c r="C959" s="29"/>
      <c r="D959" s="19"/>
      <c r="E959" s="19"/>
      <c r="F959" s="19"/>
      <c r="G959" s="19"/>
      <c r="H959" s="19"/>
    </row>
    <row r="960" spans="3:8" x14ac:dyDescent="0.2">
      <c r="C960" s="29"/>
      <c r="D960" s="19"/>
      <c r="E960" s="19"/>
      <c r="F960" s="19"/>
      <c r="G960" s="19"/>
      <c r="H960" s="19"/>
    </row>
    <row r="961" spans="3:8" x14ac:dyDescent="0.2">
      <c r="C961" s="29"/>
      <c r="D961" s="19"/>
      <c r="E961" s="19"/>
      <c r="F961" s="19"/>
      <c r="G961" s="19"/>
      <c r="H961" s="19"/>
    </row>
    <row r="962" spans="3:8" x14ac:dyDescent="0.2">
      <c r="C962" s="29"/>
      <c r="D962" s="19"/>
      <c r="E962" s="19"/>
      <c r="F962" s="19"/>
      <c r="G962" s="19"/>
      <c r="H962" s="19"/>
    </row>
    <row r="963" spans="3:8" x14ac:dyDescent="0.2">
      <c r="C963" s="29"/>
      <c r="D963" s="19"/>
      <c r="E963" s="19"/>
      <c r="F963" s="19"/>
      <c r="G963" s="19"/>
      <c r="H963" s="19"/>
    </row>
    <row r="964" spans="3:8" x14ac:dyDescent="0.2">
      <c r="C964" s="29"/>
      <c r="D964" s="19"/>
      <c r="E964" s="19"/>
      <c r="F964" s="19"/>
      <c r="G964" s="19"/>
      <c r="H964" s="19"/>
    </row>
    <row r="965" spans="3:8" x14ac:dyDescent="0.2">
      <c r="C965" s="29"/>
      <c r="D965" s="19"/>
      <c r="E965" s="19"/>
      <c r="F965" s="19"/>
      <c r="G965" s="19"/>
      <c r="H965" s="19"/>
    </row>
    <row r="966" spans="3:8" x14ac:dyDescent="0.2">
      <c r="C966" s="29"/>
      <c r="D966" s="19"/>
      <c r="E966" s="19"/>
      <c r="F966" s="19"/>
      <c r="G966" s="19"/>
      <c r="H966" s="19"/>
    </row>
    <row r="967" spans="3:8" x14ac:dyDescent="0.2">
      <c r="C967" s="29"/>
      <c r="D967" s="19"/>
      <c r="E967" s="19"/>
      <c r="F967" s="19"/>
      <c r="G967" s="19"/>
      <c r="H967" s="19"/>
    </row>
    <row r="968" spans="3:8" x14ac:dyDescent="0.2">
      <c r="C968" s="29"/>
      <c r="D968" s="19"/>
      <c r="E968" s="19"/>
      <c r="F968" s="19"/>
      <c r="G968" s="19"/>
      <c r="H968" s="19"/>
    </row>
    <row r="969" spans="3:8" x14ac:dyDescent="0.2">
      <c r="C969" s="29"/>
      <c r="D969" s="19"/>
      <c r="E969" s="19"/>
      <c r="F969" s="19"/>
      <c r="G969" s="19"/>
      <c r="H969" s="19"/>
    </row>
    <row r="970" spans="3:8" x14ac:dyDescent="0.2">
      <c r="C970" s="29"/>
      <c r="D970" s="19"/>
      <c r="E970" s="19"/>
      <c r="F970" s="19"/>
      <c r="G970" s="19"/>
      <c r="H970" s="19"/>
    </row>
    <row r="971" spans="3:8" x14ac:dyDescent="0.2">
      <c r="C971" s="29"/>
      <c r="D971" s="19"/>
      <c r="E971" s="19"/>
      <c r="F971" s="19"/>
      <c r="G971" s="19"/>
      <c r="H971" s="19"/>
    </row>
    <row r="972" spans="3:8" x14ac:dyDescent="0.2">
      <c r="C972" s="29"/>
      <c r="D972" s="19"/>
      <c r="E972" s="19"/>
      <c r="F972" s="19"/>
      <c r="G972" s="19"/>
      <c r="H972" s="19"/>
    </row>
    <row r="973" spans="3:8" x14ac:dyDescent="0.2">
      <c r="C973" s="29"/>
      <c r="D973" s="19"/>
      <c r="E973" s="19"/>
      <c r="F973" s="19"/>
      <c r="G973" s="19"/>
      <c r="H973" s="19"/>
    </row>
    <row r="974" spans="3:8" x14ac:dyDescent="0.2">
      <c r="C974" s="29"/>
      <c r="D974" s="19"/>
      <c r="E974" s="19"/>
      <c r="F974" s="19"/>
      <c r="G974" s="19"/>
      <c r="H974" s="19"/>
    </row>
    <row r="975" spans="3:8" x14ac:dyDescent="0.2">
      <c r="C975" s="29"/>
      <c r="D975" s="19"/>
      <c r="E975" s="19"/>
      <c r="F975" s="19"/>
      <c r="G975" s="19"/>
      <c r="H975" s="19"/>
    </row>
    <row r="976" spans="3:8" x14ac:dyDescent="0.2">
      <c r="C976" s="29"/>
      <c r="D976" s="19"/>
      <c r="E976" s="19"/>
      <c r="F976" s="19"/>
      <c r="G976" s="19"/>
      <c r="H976" s="19"/>
    </row>
    <row r="977" spans="3:8" x14ac:dyDescent="0.2">
      <c r="C977" s="29"/>
      <c r="D977" s="19"/>
      <c r="E977" s="19"/>
      <c r="F977" s="19"/>
      <c r="G977" s="19"/>
      <c r="H977" s="19"/>
    </row>
  </sheetData>
  <sheetProtection formatCells="0" formatColumns="0" formatRows="0" insertColumns="0" insertRows="0" insertHyperlinks="0" deleteColumns="0" deleteRows="0" sort="0" autoFilter="0" pivotTables="0"/>
  <mergeCells count="17">
    <mergeCell ref="I13:I15"/>
    <mergeCell ref="J13:J15"/>
    <mergeCell ref="L13:L15"/>
    <mergeCell ref="M13:O13"/>
    <mergeCell ref="A5:V5"/>
    <mergeCell ref="A6:V6"/>
    <mergeCell ref="A7:V7"/>
    <mergeCell ref="A10:V10"/>
    <mergeCell ref="B13:B15"/>
    <mergeCell ref="C13:C15"/>
    <mergeCell ref="R13:S13"/>
    <mergeCell ref="R14:R15"/>
    <mergeCell ref="S14:S15"/>
    <mergeCell ref="D13:D15"/>
    <mergeCell ref="E13:E15"/>
    <mergeCell ref="G13:G15"/>
    <mergeCell ref="H13:H15"/>
  </mergeCells>
  <printOptions horizontalCentered="1"/>
  <pageMargins left="0.11811023622047245" right="0.11811023622047245" top="0.98425196850393704" bottom="0.98425196850393704" header="0" footer="0"/>
  <pageSetup paperSize="5" scale="60" orientation="landscape" r:id="rId1"/>
  <headerFooter alignWithMargins="0"/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G979"/>
  <sheetViews>
    <sheetView topLeftCell="A33" zoomScaleNormal="100" workbookViewId="0">
      <selection activeCell="T53" sqref="T53"/>
    </sheetView>
  </sheetViews>
  <sheetFormatPr baseColWidth="10" defaultRowHeight="12.75" x14ac:dyDescent="0.2"/>
  <cols>
    <col min="1" max="1" width="3.28515625" customWidth="1"/>
    <col min="2" max="2" width="18.140625" customWidth="1"/>
    <col min="3" max="3" width="16.7109375" hidden="1" customWidth="1"/>
    <col min="4" max="4" width="13.140625" hidden="1" customWidth="1"/>
    <col min="5" max="5" width="13.140625" customWidth="1"/>
    <col min="6" max="6" width="14.42578125" hidden="1" customWidth="1"/>
    <col min="7" max="7" width="13.140625" hidden="1" customWidth="1"/>
    <col min="8" max="8" width="13.140625" customWidth="1"/>
    <col min="9" max="10" width="13.140625" hidden="1" customWidth="1"/>
    <col min="11" max="11" width="13.140625" customWidth="1"/>
    <col min="12" max="12" width="11.140625" customWidth="1"/>
    <col min="13" max="13" width="11.5703125" customWidth="1"/>
    <col min="14" max="14" width="12.42578125" customWidth="1"/>
    <col min="15" max="15" width="13.28515625" hidden="1" customWidth="1"/>
    <col min="16" max="17" width="11.5703125" hidden="1" customWidth="1"/>
    <col min="18" max="18" width="12.5703125" customWidth="1"/>
    <col min="19" max="19" width="13.28515625" hidden="1" customWidth="1"/>
    <col min="20" max="20" width="12.5703125" customWidth="1"/>
    <col min="21" max="21" width="12.85546875" customWidth="1"/>
    <col min="22" max="22" width="14.5703125" hidden="1" customWidth="1"/>
    <col min="23" max="23" width="12.85546875" hidden="1" customWidth="1"/>
    <col min="24" max="24" width="14.140625" hidden="1" customWidth="1"/>
    <col min="25" max="25" width="14.140625" customWidth="1"/>
    <col min="26" max="26" width="12.42578125" customWidth="1"/>
    <col min="27" max="27" width="16.140625" customWidth="1"/>
    <col min="28" max="28" width="14.140625" customWidth="1"/>
    <col min="29" max="30" width="12.85546875" customWidth="1"/>
    <col min="31" max="31" width="15.5703125" customWidth="1"/>
    <col min="32" max="32" width="12.7109375" bestFit="1" customWidth="1"/>
    <col min="33" max="33" width="15.28515625" bestFit="1" customWidth="1"/>
  </cols>
  <sheetData>
    <row r="6" spans="1:31" ht="16.5" x14ac:dyDescent="0.2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</row>
    <row r="7" spans="1:31" ht="15" x14ac:dyDescent="0.2">
      <c r="A7" s="87" t="s">
        <v>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</row>
    <row r="8" spans="1:31" ht="14.25" x14ac:dyDescent="0.2">
      <c r="A8" s="93" t="s">
        <v>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31" ht="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2"/>
    </row>
    <row r="10" spans="1:31" ht="8.1" customHeight="1" x14ac:dyDescent="0.2"/>
    <row r="11" spans="1:31" x14ac:dyDescent="0.2">
      <c r="A11" s="94" t="s">
        <v>3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</row>
    <row r="12" spans="1:3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5.0999999999999996" customHeight="1" x14ac:dyDescent="0.2"/>
    <row r="14" spans="1:31" ht="15.95" customHeight="1" x14ac:dyDescent="0.2">
      <c r="A14" s="4" t="s">
        <v>4</v>
      </c>
      <c r="B14" s="80" t="s">
        <v>5</v>
      </c>
      <c r="C14" s="80" t="s">
        <v>6</v>
      </c>
      <c r="D14" s="77" t="s">
        <v>7</v>
      </c>
      <c r="E14" s="77" t="s">
        <v>8</v>
      </c>
      <c r="F14" s="80" t="s">
        <v>9</v>
      </c>
      <c r="G14" s="77" t="s">
        <v>7</v>
      </c>
      <c r="H14" s="77" t="s">
        <v>10</v>
      </c>
      <c r="I14" s="80" t="s">
        <v>11</v>
      </c>
      <c r="J14" s="77" t="s">
        <v>7</v>
      </c>
      <c r="K14" s="77" t="s">
        <v>12</v>
      </c>
      <c r="L14" s="5"/>
      <c r="M14" s="80" t="s">
        <v>13</v>
      </c>
      <c r="N14" s="77" t="s">
        <v>14</v>
      </c>
      <c r="O14" s="5"/>
      <c r="P14" s="77" t="s">
        <v>15</v>
      </c>
      <c r="Q14" s="6"/>
      <c r="R14" s="77" t="s">
        <v>16</v>
      </c>
      <c r="S14" s="77" t="s">
        <v>17</v>
      </c>
      <c r="T14" s="5" t="s">
        <v>18</v>
      </c>
      <c r="U14" s="80" t="s">
        <v>19</v>
      </c>
      <c r="V14" s="83" t="s">
        <v>20</v>
      </c>
      <c r="W14" s="84"/>
      <c r="X14" s="85"/>
      <c r="Y14" s="4" t="s">
        <v>21</v>
      </c>
      <c r="Z14" s="4" t="s">
        <v>22</v>
      </c>
      <c r="AA14" s="83" t="s">
        <v>23</v>
      </c>
      <c r="AB14" s="85"/>
      <c r="AC14" s="4" t="s">
        <v>21</v>
      </c>
      <c r="AD14" s="4" t="s">
        <v>24</v>
      </c>
      <c r="AE14" s="4" t="s">
        <v>21</v>
      </c>
    </row>
    <row r="15" spans="1:31" ht="15.95" customHeight="1" x14ac:dyDescent="0.2">
      <c r="A15" s="7" t="s">
        <v>25</v>
      </c>
      <c r="B15" s="81"/>
      <c r="C15" s="81"/>
      <c r="D15" s="78"/>
      <c r="E15" s="78"/>
      <c r="F15" s="81"/>
      <c r="G15" s="78"/>
      <c r="H15" s="78"/>
      <c r="I15" s="81"/>
      <c r="J15" s="78"/>
      <c r="K15" s="78"/>
      <c r="L15" s="8" t="s">
        <v>24</v>
      </c>
      <c r="M15" s="81"/>
      <c r="N15" s="78"/>
      <c r="O15" s="8" t="s">
        <v>26</v>
      </c>
      <c r="P15" s="78"/>
      <c r="Q15" s="9" t="s">
        <v>7</v>
      </c>
      <c r="R15" s="78"/>
      <c r="S15" s="78"/>
      <c r="T15" s="8" t="s">
        <v>27</v>
      </c>
      <c r="U15" s="81"/>
      <c r="V15" s="7" t="s">
        <v>6</v>
      </c>
      <c r="W15" s="7" t="s">
        <v>9</v>
      </c>
      <c r="X15" s="7" t="s">
        <v>28</v>
      </c>
      <c r="Y15" s="7" t="s">
        <v>29</v>
      </c>
      <c r="Z15" s="7" t="s">
        <v>30</v>
      </c>
      <c r="AA15" s="80" t="s">
        <v>31</v>
      </c>
      <c r="AB15" s="80" t="s">
        <v>32</v>
      </c>
      <c r="AC15" s="7"/>
      <c r="AD15" s="7" t="s">
        <v>33</v>
      </c>
      <c r="AE15" s="7"/>
    </row>
    <row r="16" spans="1:31" ht="15.95" customHeight="1" x14ac:dyDescent="0.2">
      <c r="A16" s="10" t="s">
        <v>34</v>
      </c>
      <c r="B16" s="82"/>
      <c r="C16" s="82"/>
      <c r="D16" s="79"/>
      <c r="E16" s="79"/>
      <c r="F16" s="82"/>
      <c r="G16" s="79"/>
      <c r="H16" s="79"/>
      <c r="I16" s="82"/>
      <c r="J16" s="79"/>
      <c r="K16" s="79"/>
      <c r="L16" s="11"/>
      <c r="M16" s="82"/>
      <c r="N16" s="79"/>
      <c r="O16" s="11"/>
      <c r="P16" s="79"/>
      <c r="Q16" s="12"/>
      <c r="R16" s="79"/>
      <c r="S16" s="79"/>
      <c r="T16" s="11" t="s">
        <v>35</v>
      </c>
      <c r="U16" s="82"/>
      <c r="V16" s="10"/>
      <c r="W16" s="10"/>
      <c r="X16" s="10"/>
      <c r="Y16" s="10" t="s">
        <v>36</v>
      </c>
      <c r="Z16" s="10" t="s">
        <v>37</v>
      </c>
      <c r="AA16" s="82"/>
      <c r="AB16" s="82"/>
      <c r="AC16" s="10" t="s">
        <v>38</v>
      </c>
      <c r="AD16" s="10"/>
      <c r="AE16" s="10" t="s">
        <v>39</v>
      </c>
    </row>
    <row r="17" spans="1:33" ht="24.95" customHeight="1" x14ac:dyDescent="0.2">
      <c r="A17" s="13">
        <v>1</v>
      </c>
      <c r="B17" s="14" t="s">
        <v>40</v>
      </c>
      <c r="C17" s="15">
        <f>[1]Enero!C17+[1]Febrero!C17+[1]Marzo!C14+[1]Abril!C12+[1]Mayo!C17+[1]Junio!C17+[1]Julio!C17+[1]Agosto!C17+[1]Septiembre!C17+[1]Octubre!C17+[1]Noviembre!C12+[1]Diciembre!C17</f>
        <v>47620561.020000003</v>
      </c>
      <c r="D17" s="15">
        <f>[1]Enero!D17+[1]Febrero!D17+[1]Abril!D12+[1]Junio!D17+[1]Junio!E17+[1]Julio!D17+[1]Agosto!D17+[1]Septiembre!D17+[1]Octubre!D17+[1]Noviembre!D12+[1]Diciembre!D17</f>
        <v>239938.67000000004</v>
      </c>
      <c r="E17" s="15">
        <v>47860499.690000005</v>
      </c>
      <c r="F17" s="15">
        <v>17051942.080000002</v>
      </c>
      <c r="G17" s="15">
        <v>261655.80000000002</v>
      </c>
      <c r="H17" s="15">
        <v>17313597.880000003</v>
      </c>
      <c r="I17" s="15">
        <v>885921.22</v>
      </c>
      <c r="J17" s="15">
        <v>87405.09</v>
      </c>
      <c r="K17" s="15">
        <v>973326.30999999994</v>
      </c>
      <c r="L17" s="15">
        <v>59.81</v>
      </c>
      <c r="M17" s="15">
        <v>272352.11</v>
      </c>
      <c r="N17" s="15">
        <v>78374.829999999987</v>
      </c>
      <c r="O17" s="15">
        <v>1529034.72</v>
      </c>
      <c r="P17" s="15">
        <v>74327.75</v>
      </c>
      <c r="Q17" s="15">
        <v>409.83</v>
      </c>
      <c r="R17" s="15">
        <v>1603772.3</v>
      </c>
      <c r="S17" s="15">
        <v>0</v>
      </c>
      <c r="T17" s="15">
        <v>1773433.5</v>
      </c>
      <c r="U17" s="15">
        <v>3000548</v>
      </c>
      <c r="V17" s="15">
        <v>0</v>
      </c>
      <c r="W17" s="15">
        <v>0</v>
      </c>
      <c r="X17" s="15">
        <v>0</v>
      </c>
      <c r="Y17" s="15">
        <v>72875964.430000007</v>
      </c>
      <c r="Z17" s="15">
        <v>461.85</v>
      </c>
      <c r="AA17" s="15">
        <v>34049973.899999999</v>
      </c>
      <c r="AB17" s="15">
        <v>23812703.16</v>
      </c>
      <c r="AC17" s="15">
        <v>57862677.060000002</v>
      </c>
      <c r="AD17" s="15">
        <v>76707.48</v>
      </c>
      <c r="AE17" s="15">
        <v>130815810.82000001</v>
      </c>
      <c r="AF17" s="16"/>
      <c r="AG17" s="16"/>
    </row>
    <row r="18" spans="1:33" ht="24.95" customHeight="1" x14ac:dyDescent="0.2">
      <c r="A18" s="13">
        <v>2</v>
      </c>
      <c r="B18" s="14" t="s">
        <v>41</v>
      </c>
      <c r="C18" s="15">
        <f>[1]Enero!C18+[1]Febrero!C18+[1]Marzo!C15+[1]Abril!C13+[1]Mayo!C18+[1]Junio!C18+[1]Julio!C18+[1]Agosto!C18+[1]Septiembre!C18+[1]Octubre!C18+[1]Noviembre!C13+[1]Diciembre!C18</f>
        <v>33863426.289999999</v>
      </c>
      <c r="D18" s="15">
        <f>[1]Enero!D18+[1]Febrero!D18+[1]Abril!D13+[1]Junio!D18+[1]Junio!E18+[1]Julio!D18+[1]Agosto!D18+[1]Septiembre!D18+[1]Octubre!D18+[1]Noviembre!D13+[1]Diciembre!D18</f>
        <v>191323.06000000006</v>
      </c>
      <c r="E18" s="15">
        <v>34054749.350000001</v>
      </c>
      <c r="F18" s="15">
        <v>11282039.379999999</v>
      </c>
      <c r="G18" s="15">
        <v>112685.52000000002</v>
      </c>
      <c r="H18" s="15">
        <v>11394724.899999999</v>
      </c>
      <c r="I18" s="15">
        <v>1239146.3600000001</v>
      </c>
      <c r="J18" s="15">
        <v>87405.09</v>
      </c>
      <c r="K18" s="15">
        <v>1326551.4500000002</v>
      </c>
      <c r="L18" s="15">
        <v>0</v>
      </c>
      <c r="M18" s="15">
        <v>216261.07000000004</v>
      </c>
      <c r="N18" s="15">
        <v>62233.51999999999</v>
      </c>
      <c r="O18" s="15">
        <v>621378.79999999993</v>
      </c>
      <c r="P18" s="15">
        <v>13564.2</v>
      </c>
      <c r="Q18" s="15">
        <v>65.73</v>
      </c>
      <c r="R18" s="15">
        <v>635008.72999999986</v>
      </c>
      <c r="S18" s="15">
        <v>0</v>
      </c>
      <c r="T18" s="15">
        <v>730818.90999999992</v>
      </c>
      <c r="U18" s="15">
        <v>1133031</v>
      </c>
      <c r="V18" s="15">
        <v>0</v>
      </c>
      <c r="W18" s="15">
        <v>0</v>
      </c>
      <c r="X18" s="15">
        <v>0</v>
      </c>
      <c r="Y18" s="15">
        <v>49553378.930000007</v>
      </c>
      <c r="Z18" s="15">
        <v>446949.12</v>
      </c>
      <c r="AA18" s="15">
        <v>8040785</v>
      </c>
      <c r="AB18" s="15">
        <v>10182102.239999996</v>
      </c>
      <c r="AC18" s="15">
        <v>18222887.239999995</v>
      </c>
      <c r="AD18" s="15">
        <v>39860.620000000003</v>
      </c>
      <c r="AE18" s="15">
        <v>68263075.909999996</v>
      </c>
      <c r="AG18" s="16"/>
    </row>
    <row r="19" spans="1:33" ht="24.95" customHeight="1" x14ac:dyDescent="0.2">
      <c r="A19" s="13">
        <v>3</v>
      </c>
      <c r="B19" s="14" t="s">
        <v>42</v>
      </c>
      <c r="C19" s="15">
        <f>[1]Enero!C19+[1]Febrero!C19+[1]Marzo!C16+[1]Abril!C14+[1]Mayo!C19+[1]Junio!C19+[1]Julio!C19+[1]Agosto!C19+[1]Septiembre!C19+[1]Octubre!C19+[1]Noviembre!C14+[1]Diciembre!C19</f>
        <v>31849571.109999996</v>
      </c>
      <c r="D19" s="15">
        <f>[1]Enero!D19+[1]Febrero!D19+[1]Abril!D14+[1]Junio!D19+[1]Junio!E19+[1]Julio!D19+[1]Agosto!D19+[1]Septiembre!D19+[1]Octubre!D19+[1]Noviembre!D14+[1]Diciembre!D19</f>
        <v>176017.42000000004</v>
      </c>
      <c r="E19" s="15">
        <v>32025588.529999997</v>
      </c>
      <c r="F19" s="15">
        <v>10559301.92</v>
      </c>
      <c r="G19" s="15">
        <v>90629.229999999981</v>
      </c>
      <c r="H19" s="15">
        <v>10649931.15</v>
      </c>
      <c r="I19" s="15">
        <v>1304416.22</v>
      </c>
      <c r="J19" s="15">
        <v>87405.09</v>
      </c>
      <c r="K19" s="15">
        <v>1391821.31</v>
      </c>
      <c r="L19" s="15">
        <v>0</v>
      </c>
      <c r="M19" s="15">
        <v>201906.47999999998</v>
      </c>
      <c r="N19" s="15">
        <v>58102.64</v>
      </c>
      <c r="O19" s="15">
        <v>454438.40000000008</v>
      </c>
      <c r="P19" s="15">
        <v>9231.57</v>
      </c>
      <c r="Q19" s="15">
        <v>47</v>
      </c>
      <c r="R19" s="15">
        <v>463716.97000000009</v>
      </c>
      <c r="S19" s="15">
        <v>0</v>
      </c>
      <c r="T19" s="15">
        <v>536343.23999999987</v>
      </c>
      <c r="U19" s="15">
        <v>3923657</v>
      </c>
      <c r="V19" s="15">
        <v>0</v>
      </c>
      <c r="W19" s="15">
        <v>0</v>
      </c>
      <c r="X19" s="15">
        <v>0</v>
      </c>
      <c r="Y19" s="15">
        <v>49251067.319999993</v>
      </c>
      <c r="Z19" s="15">
        <v>644696.87</v>
      </c>
      <c r="AA19" s="15">
        <v>6134814.0000000009</v>
      </c>
      <c r="AB19" s="15">
        <v>7563975</v>
      </c>
      <c r="AC19" s="15">
        <v>13698789</v>
      </c>
      <c r="AD19" s="15">
        <v>26088.080000000002</v>
      </c>
      <c r="AE19" s="15">
        <v>63620641.269999988</v>
      </c>
      <c r="AG19" s="16"/>
    </row>
    <row r="20" spans="1:33" ht="24.95" customHeight="1" x14ac:dyDescent="0.2">
      <c r="A20" s="13">
        <v>4</v>
      </c>
      <c r="B20" s="14" t="s">
        <v>43</v>
      </c>
      <c r="C20" s="15">
        <f>[1]Enero!C20+[1]Febrero!C20+[1]Marzo!C17+[1]Abril!C15+[1]Mayo!C20+[1]Junio!C20+[1]Julio!C20+[1]Agosto!C20+[1]Septiembre!C20+[1]Octubre!C20+[1]Noviembre!C15+[1]Diciembre!C20</f>
        <v>59549572.780000001</v>
      </c>
      <c r="D20" s="15">
        <f>[1]Enero!D20+[1]Febrero!D20+[1]Abril!D15+[1]Junio!D20+[1]Junio!E20+[1]Julio!D20+[1]Agosto!D20+[1]Septiembre!D20+[1]Octubre!D20+[1]Noviembre!D15+[1]Diciembre!D20</f>
        <v>651261.12000000011</v>
      </c>
      <c r="E20" s="15">
        <v>60200833.899999999</v>
      </c>
      <c r="F20" s="15">
        <v>27077494.949999999</v>
      </c>
      <c r="G20" s="15">
        <v>2814701.4000000004</v>
      </c>
      <c r="H20" s="15">
        <v>29892196.350000001</v>
      </c>
      <c r="I20" s="15">
        <v>1104767.23</v>
      </c>
      <c r="J20" s="15">
        <v>87405.09</v>
      </c>
      <c r="K20" s="15">
        <v>1192172.32</v>
      </c>
      <c r="L20" s="15">
        <v>1563.4899999999998</v>
      </c>
      <c r="M20" s="15">
        <v>712698.87000000011</v>
      </c>
      <c r="N20" s="15">
        <v>205093.43000000002</v>
      </c>
      <c r="O20" s="15">
        <v>4796291.6399999997</v>
      </c>
      <c r="P20" s="15">
        <v>6520942.5100000007</v>
      </c>
      <c r="Q20" s="15">
        <v>28301.49</v>
      </c>
      <c r="R20" s="15">
        <v>11345535.640000001</v>
      </c>
      <c r="S20" s="15">
        <v>0</v>
      </c>
      <c r="T20" s="15">
        <v>4856567.03</v>
      </c>
      <c r="U20" s="15">
        <v>23337525</v>
      </c>
      <c r="V20" s="15">
        <v>0</v>
      </c>
      <c r="W20" s="15">
        <v>0</v>
      </c>
      <c r="X20" s="15">
        <v>0</v>
      </c>
      <c r="Y20" s="15">
        <v>131744186.03000002</v>
      </c>
      <c r="Z20" s="15">
        <v>0</v>
      </c>
      <c r="AA20" s="15">
        <v>16548937.899999999</v>
      </c>
      <c r="AB20" s="15">
        <v>95898004.559999987</v>
      </c>
      <c r="AC20" s="15">
        <v>112446942.45999998</v>
      </c>
      <c r="AD20" s="15">
        <v>500357.18</v>
      </c>
      <c r="AE20" s="15">
        <v>244691485.67000002</v>
      </c>
      <c r="AG20" s="16"/>
    </row>
    <row r="21" spans="1:33" ht="24.95" customHeight="1" x14ac:dyDescent="0.2">
      <c r="A21" s="13">
        <v>5</v>
      </c>
      <c r="B21" s="14" t="s">
        <v>44</v>
      </c>
      <c r="C21" s="15">
        <f>[1]Enero!C21+[1]Febrero!C21+[1]Marzo!C18+[1]Abril!C16+[1]Mayo!C21+[1]Junio!C21+[1]Julio!C21+[1]Agosto!C21+[1]Septiembre!C21+[1]Octubre!C21+[1]Noviembre!C16+[1]Diciembre!C21</f>
        <v>62173426.979999997</v>
      </c>
      <c r="D21" s="15">
        <f>[1]Enero!D21+[1]Febrero!D21+[1]Abril!D16+[1]Junio!D21+[1]Junio!E21+[1]Julio!D21+[1]Agosto!D21+[1]Septiembre!D21+[1]Octubre!D21+[1]Noviembre!D16+[1]Diciembre!D21</f>
        <v>316368.58000000007</v>
      </c>
      <c r="E21" s="15">
        <v>62489795.559999995</v>
      </c>
      <c r="F21" s="15">
        <v>23090576.450000003</v>
      </c>
      <c r="G21" s="15">
        <v>561706.49</v>
      </c>
      <c r="H21" s="15">
        <v>23652282.940000001</v>
      </c>
      <c r="I21" s="15">
        <v>718907.16</v>
      </c>
      <c r="J21" s="15">
        <v>87405.09</v>
      </c>
      <c r="K21" s="15">
        <v>806312.25</v>
      </c>
      <c r="L21" s="15">
        <v>28.67</v>
      </c>
      <c r="M21" s="15">
        <v>374283.01</v>
      </c>
      <c r="N21" s="15">
        <v>107707.49</v>
      </c>
      <c r="O21" s="15">
        <v>2815955.04</v>
      </c>
      <c r="P21" s="15">
        <v>384977.21</v>
      </c>
      <c r="Q21" s="15">
        <v>3095.07</v>
      </c>
      <c r="R21" s="15">
        <v>3204027.32</v>
      </c>
      <c r="S21" s="15">
        <v>0</v>
      </c>
      <c r="T21" s="15">
        <v>3294997.2399999998</v>
      </c>
      <c r="U21" s="15">
        <v>2012780</v>
      </c>
      <c r="V21" s="15">
        <v>0</v>
      </c>
      <c r="W21" s="15">
        <v>0</v>
      </c>
      <c r="X21" s="15">
        <v>0</v>
      </c>
      <c r="Y21" s="15">
        <v>95942214.479999974</v>
      </c>
      <c r="Z21" s="15">
        <v>0</v>
      </c>
      <c r="AA21" s="15">
        <v>26453246.900000002</v>
      </c>
      <c r="AB21" s="15">
        <v>48201113.520000003</v>
      </c>
      <c r="AC21" s="15">
        <v>74654360.420000002</v>
      </c>
      <c r="AD21" s="15">
        <v>214370.29</v>
      </c>
      <c r="AE21" s="15">
        <v>170810945.18999997</v>
      </c>
      <c r="AG21" s="16"/>
    </row>
    <row r="22" spans="1:33" ht="24.95" customHeight="1" x14ac:dyDescent="0.2">
      <c r="A22" s="13">
        <v>6</v>
      </c>
      <c r="B22" s="14" t="s">
        <v>45</v>
      </c>
      <c r="C22" s="15">
        <f>[1]Enero!C22+[1]Febrero!C22+[1]Marzo!C19+[1]Abril!C17+[1]Mayo!C22+[1]Junio!C22+[1]Julio!C22+[1]Agosto!C22+[1]Septiembre!C22+[1]Octubre!C22+[1]Noviembre!C17+[1]Diciembre!C22</f>
        <v>44157004.260000005</v>
      </c>
      <c r="D22" s="15">
        <f>[1]Enero!D22+[1]Febrero!D22+[1]Abril!D17+[1]Junio!D22+[1]Junio!E22+[1]Julio!D22+[1]Agosto!D22+[1]Septiembre!D22+[1]Octubre!D22+[1]Noviembre!D17+[1]Diciembre!D22</f>
        <v>709380.6399999999</v>
      </c>
      <c r="E22" s="15">
        <v>44866384.900000006</v>
      </c>
      <c r="F22" s="15">
        <v>7584230.3099999996</v>
      </c>
      <c r="G22" s="15">
        <v>193959.59000000003</v>
      </c>
      <c r="H22" s="15">
        <v>7778189.8999999994</v>
      </c>
      <c r="I22" s="15">
        <v>1955195.1500000001</v>
      </c>
      <c r="J22" s="15">
        <v>87405.09</v>
      </c>
      <c r="K22" s="15">
        <v>2042600.2400000002</v>
      </c>
      <c r="L22" s="15">
        <v>0</v>
      </c>
      <c r="M22" s="15">
        <v>654987.77</v>
      </c>
      <c r="N22" s="15">
        <v>188485.92</v>
      </c>
      <c r="O22" s="15">
        <v>1338243.8399999999</v>
      </c>
      <c r="P22" s="15">
        <v>2304.23</v>
      </c>
      <c r="Q22" s="15">
        <v>2.21</v>
      </c>
      <c r="R22" s="15">
        <v>1340550.2799999998</v>
      </c>
      <c r="S22" s="15">
        <v>0</v>
      </c>
      <c r="T22" s="15">
        <v>1655754.6</v>
      </c>
      <c r="U22" s="15">
        <v>5387295</v>
      </c>
      <c r="V22" s="15">
        <v>0</v>
      </c>
      <c r="W22" s="15">
        <v>0</v>
      </c>
      <c r="X22" s="15">
        <v>0</v>
      </c>
      <c r="Y22" s="15">
        <v>63914248.610000022</v>
      </c>
      <c r="Z22" s="15">
        <v>25370.53</v>
      </c>
      <c r="AA22" s="15">
        <v>150085703.49999997</v>
      </c>
      <c r="AB22" s="15">
        <v>27134827.079999998</v>
      </c>
      <c r="AC22" s="15">
        <v>177220530.57999998</v>
      </c>
      <c r="AD22" s="15">
        <v>164.94</v>
      </c>
      <c r="AE22" s="15">
        <v>241160314.66</v>
      </c>
      <c r="AG22" s="16"/>
    </row>
    <row r="23" spans="1:33" ht="24.95" customHeight="1" x14ac:dyDescent="0.2">
      <c r="A23" s="13">
        <v>7</v>
      </c>
      <c r="B23" s="14" t="s">
        <v>46</v>
      </c>
      <c r="C23" s="15">
        <f>[1]Enero!C23+[1]Febrero!C23+[1]Marzo!C20+[1]Abril!C18+[1]Mayo!C23+[1]Junio!C23+[1]Julio!C23+[1]Agosto!C23+[1]Septiembre!C23+[1]Octubre!C23+[1]Noviembre!C18+[1]Diciembre!C23</f>
        <v>23545530.659999996</v>
      </c>
      <c r="D23" s="15">
        <f>[1]Enero!D23+[1]Febrero!D23+[1]Abril!D18+[1]Junio!D23+[1]Junio!E23+[1]Julio!D23+[1]Agosto!D23+[1]Septiembre!D23+[1]Octubre!D23+[1]Noviembre!D18+[1]Diciembre!D23</f>
        <v>171471.38</v>
      </c>
      <c r="E23" s="15">
        <v>23717002.039999995</v>
      </c>
      <c r="F23" s="15">
        <v>6958826.25</v>
      </c>
      <c r="G23" s="15">
        <v>57035.31</v>
      </c>
      <c r="H23" s="15">
        <v>7015861.5599999996</v>
      </c>
      <c r="I23" s="15">
        <v>1920640.54</v>
      </c>
      <c r="J23" s="15">
        <v>87405.09</v>
      </c>
      <c r="K23" s="15">
        <v>2008045.6300000001</v>
      </c>
      <c r="L23" s="15">
        <v>0</v>
      </c>
      <c r="M23" s="15">
        <v>190990.07</v>
      </c>
      <c r="N23" s="15">
        <v>54961.279999999999</v>
      </c>
      <c r="O23" s="15">
        <v>461199.67999999993</v>
      </c>
      <c r="P23" s="15">
        <v>166.94</v>
      </c>
      <c r="Q23" s="15">
        <v>1.06</v>
      </c>
      <c r="R23" s="15">
        <v>461367.67999999993</v>
      </c>
      <c r="S23" s="15">
        <v>0</v>
      </c>
      <c r="T23" s="15">
        <v>551369.68000000005</v>
      </c>
      <c r="U23" s="15">
        <v>0</v>
      </c>
      <c r="V23" s="15">
        <v>0</v>
      </c>
      <c r="W23" s="15">
        <v>0</v>
      </c>
      <c r="X23" s="15">
        <v>0</v>
      </c>
      <c r="Y23" s="15">
        <v>33999597.939999998</v>
      </c>
      <c r="Z23" s="15">
        <v>8741.1</v>
      </c>
      <c r="AA23" s="15">
        <v>54612662.800000004</v>
      </c>
      <c r="AB23" s="15">
        <v>8050964.6399999978</v>
      </c>
      <c r="AC23" s="15">
        <v>62663627.440000005</v>
      </c>
      <c r="AD23" s="15">
        <v>640.23</v>
      </c>
      <c r="AE23" s="15">
        <v>96672606.710000008</v>
      </c>
      <c r="AG23" s="16"/>
    </row>
    <row r="24" spans="1:33" ht="24.95" customHeight="1" x14ac:dyDescent="0.2">
      <c r="A24" s="13">
        <v>8</v>
      </c>
      <c r="B24" s="14" t="s">
        <v>47</v>
      </c>
      <c r="C24" s="15">
        <f>[1]Enero!C24+[1]Febrero!C24+[1]Marzo!C21+[1]Abril!C19+[1]Mayo!C24+[1]Junio!C24+[1]Julio!C24+[1]Agosto!C24+[1]Septiembre!C24+[1]Octubre!C24+[1]Noviembre!C19+[1]Diciembre!C24</f>
        <v>44013107.719999999</v>
      </c>
      <c r="D24" s="15">
        <f>[1]Enero!D24+[1]Febrero!D24+[1]Abril!D19+[1]Junio!D24+[1]Junio!E24+[1]Julio!D24+[1]Agosto!D24+[1]Septiembre!D24+[1]Octubre!D24+[1]Noviembre!D19+[1]Diciembre!D24</f>
        <v>276743.14999999991</v>
      </c>
      <c r="E24" s="15">
        <v>44289850.869999997</v>
      </c>
      <c r="F24" s="15">
        <v>15128640.540000003</v>
      </c>
      <c r="G24" s="15">
        <v>276690.40000000002</v>
      </c>
      <c r="H24" s="15">
        <v>15405330.940000003</v>
      </c>
      <c r="I24" s="15">
        <v>997263.91</v>
      </c>
      <c r="J24" s="15">
        <v>87405.09</v>
      </c>
      <c r="K24" s="15">
        <v>1084669</v>
      </c>
      <c r="L24" s="15">
        <v>0</v>
      </c>
      <c r="M24" s="15">
        <v>291986.26999999996</v>
      </c>
      <c r="N24" s="15">
        <v>84024.91</v>
      </c>
      <c r="O24" s="15">
        <v>1140798.5199999998</v>
      </c>
      <c r="P24" s="15">
        <v>84034.46</v>
      </c>
      <c r="Q24" s="15">
        <v>289.17</v>
      </c>
      <c r="R24" s="15">
        <v>1225122.1499999997</v>
      </c>
      <c r="S24" s="15">
        <v>0</v>
      </c>
      <c r="T24" s="15">
        <v>1333017.1099999999</v>
      </c>
      <c r="U24" s="15">
        <v>3911123</v>
      </c>
      <c r="V24" s="15">
        <v>0</v>
      </c>
      <c r="W24" s="15">
        <v>0</v>
      </c>
      <c r="X24" s="15">
        <v>0</v>
      </c>
      <c r="Y24" s="15">
        <v>67625124.25</v>
      </c>
      <c r="Z24" s="15">
        <v>1259.4100000000001</v>
      </c>
      <c r="AA24" s="15">
        <v>14354145</v>
      </c>
      <c r="AB24" s="15">
        <v>18774946.440000005</v>
      </c>
      <c r="AC24" s="15">
        <v>33129091.440000005</v>
      </c>
      <c r="AD24" s="15">
        <v>195586.72999999998</v>
      </c>
      <c r="AE24" s="15">
        <v>100951061.83</v>
      </c>
      <c r="AG24" s="16"/>
    </row>
    <row r="25" spans="1:33" ht="24.95" customHeight="1" x14ac:dyDescent="0.2">
      <c r="A25" s="13">
        <v>9</v>
      </c>
      <c r="B25" s="14" t="s">
        <v>48</v>
      </c>
      <c r="C25" s="15">
        <f>[1]Enero!C25+[1]Febrero!C25+[1]Marzo!C22+[1]Abril!C20+[1]Mayo!C25+[1]Junio!C25+[1]Julio!C25+[1]Agosto!C25+[1]Septiembre!C25+[1]Octubre!C25+[1]Noviembre!C20+[1]Diciembre!C25</f>
        <v>38225906.219999999</v>
      </c>
      <c r="D25" s="15">
        <f>[1]Enero!D25+[1]Febrero!D25+[1]Abril!D20+[1]Junio!D25+[1]Junio!E25+[1]Julio!D25+[1]Agosto!D25+[1]Septiembre!D25+[1]Octubre!D25+[1]Noviembre!D20+[1]Diciembre!D25</f>
        <v>214082.78000000003</v>
      </c>
      <c r="E25" s="15">
        <v>38439989</v>
      </c>
      <c r="F25" s="15">
        <v>12817847.93</v>
      </c>
      <c r="G25" s="15">
        <v>125198.22</v>
      </c>
      <c r="H25" s="15">
        <v>12943046.15</v>
      </c>
      <c r="I25" s="15">
        <v>1104767.23</v>
      </c>
      <c r="J25" s="15">
        <v>87405.09</v>
      </c>
      <c r="K25" s="15">
        <v>1192172.32</v>
      </c>
      <c r="L25" s="15">
        <v>3186.34</v>
      </c>
      <c r="M25" s="15">
        <v>239395.78</v>
      </c>
      <c r="N25" s="15">
        <v>68890.989999999991</v>
      </c>
      <c r="O25" s="15">
        <v>704890.84</v>
      </c>
      <c r="P25" s="15">
        <v>15730.04</v>
      </c>
      <c r="Q25" s="15">
        <v>64.14</v>
      </c>
      <c r="R25" s="15">
        <v>720685.02</v>
      </c>
      <c r="S25" s="15">
        <v>0</v>
      </c>
      <c r="T25" s="15">
        <v>833531.34</v>
      </c>
      <c r="U25" s="15">
        <v>129315</v>
      </c>
      <c r="V25" s="15">
        <v>0</v>
      </c>
      <c r="W25" s="15">
        <v>0</v>
      </c>
      <c r="X25" s="15">
        <v>0</v>
      </c>
      <c r="Y25" s="15">
        <v>54570211.940000013</v>
      </c>
      <c r="Z25" s="15">
        <v>910371.6</v>
      </c>
      <c r="AA25" s="15">
        <v>29679141.900000006</v>
      </c>
      <c r="AB25" s="15">
        <v>11858801.520000003</v>
      </c>
      <c r="AC25" s="15">
        <v>41537943.420000009</v>
      </c>
      <c r="AD25" s="15">
        <v>25100.27</v>
      </c>
      <c r="AE25" s="15">
        <v>97043627.230000019</v>
      </c>
      <c r="AG25" s="16"/>
    </row>
    <row r="26" spans="1:33" ht="24.95" customHeight="1" x14ac:dyDescent="0.2">
      <c r="A26" s="13">
        <v>10</v>
      </c>
      <c r="B26" s="14" t="s">
        <v>49</v>
      </c>
      <c r="C26" s="15">
        <f>[1]Enero!C26+[1]Febrero!C26+[1]Marzo!C23+[1]Abril!C21+[1]Mayo!C26+[1]Junio!C26+[1]Julio!C26+[1]Agosto!C26+[1]Septiembre!C26+[1]Octubre!C26+[1]Noviembre!C21+[1]Diciembre!C26</f>
        <v>25086558.709999997</v>
      </c>
      <c r="D26" s="15">
        <f>[1]Enero!D26+[1]Febrero!D26+[1]Abril!D21+[1]Junio!D26+[1]Junio!E26+[1]Julio!D26+[1]Agosto!D26+[1]Septiembre!D26+[1]Octubre!D26+[1]Noviembre!D21+[1]Diciembre!D26</f>
        <v>185155.14999999991</v>
      </c>
      <c r="E26" s="15">
        <v>25271713.859999996</v>
      </c>
      <c r="F26" s="15">
        <v>7293477.6000000006</v>
      </c>
      <c r="G26" s="15">
        <v>70073.34</v>
      </c>
      <c r="H26" s="15">
        <v>7363550.9400000004</v>
      </c>
      <c r="I26" s="15">
        <v>1841932.7699999998</v>
      </c>
      <c r="J26" s="15">
        <v>87405.09</v>
      </c>
      <c r="K26" s="15">
        <v>1929337.8599999999</v>
      </c>
      <c r="L26" s="15">
        <v>0</v>
      </c>
      <c r="M26" s="15">
        <v>210022.32</v>
      </c>
      <c r="N26" s="15">
        <v>60438.200000000012</v>
      </c>
      <c r="O26" s="15">
        <v>527958.6</v>
      </c>
      <c r="P26" s="15">
        <v>1819.09</v>
      </c>
      <c r="Q26" s="15">
        <v>9.01</v>
      </c>
      <c r="R26" s="15">
        <v>529786.69999999995</v>
      </c>
      <c r="S26" s="15">
        <v>0</v>
      </c>
      <c r="T26" s="15">
        <v>629732.01</v>
      </c>
      <c r="U26" s="15">
        <v>3794798</v>
      </c>
      <c r="V26" s="15">
        <v>0</v>
      </c>
      <c r="W26" s="15">
        <v>0</v>
      </c>
      <c r="X26" s="15">
        <v>0</v>
      </c>
      <c r="Y26" s="15">
        <v>39789379.890000008</v>
      </c>
      <c r="Z26" s="15">
        <v>138722.52000000002</v>
      </c>
      <c r="AA26" s="15">
        <v>38838079.900000013</v>
      </c>
      <c r="AB26" s="15">
        <v>9136638.4800000004</v>
      </c>
      <c r="AC26" s="15">
        <v>47974718.38000001</v>
      </c>
      <c r="AD26" s="15">
        <v>5127.88</v>
      </c>
      <c r="AE26" s="15">
        <v>87907948.670000017</v>
      </c>
      <c r="AG26" s="16"/>
    </row>
    <row r="27" spans="1:33" ht="24.95" customHeight="1" x14ac:dyDescent="0.2">
      <c r="A27" s="13">
        <v>11</v>
      </c>
      <c r="B27" s="14" t="s">
        <v>50</v>
      </c>
      <c r="C27" s="15">
        <f>[1]Enero!C27+[1]Febrero!C27+[1]Marzo!C24+[1]Abril!C22+[1]Mayo!C27+[1]Junio!C27+[1]Julio!C27+[1]Agosto!C27+[1]Septiembre!C27+[1]Octubre!C27+[1]Noviembre!C22+[1]Diciembre!C27</f>
        <v>39100281.229999997</v>
      </c>
      <c r="D27" s="15">
        <f>[1]Enero!D27+[1]Febrero!D27+[1]Abril!D22+[1]Junio!D27+[1]Junio!E27+[1]Julio!D27+[1]Agosto!D27+[1]Septiembre!D27+[1]Octubre!D27+[1]Noviembre!D22+[1]Diciembre!D27</f>
        <v>209102.50999999989</v>
      </c>
      <c r="E27" s="15">
        <v>39309383.739999995</v>
      </c>
      <c r="F27" s="15">
        <v>16361642.460000001</v>
      </c>
      <c r="G27" s="15">
        <v>168862.02</v>
      </c>
      <c r="H27" s="15">
        <v>16530504.48</v>
      </c>
      <c r="I27" s="15">
        <v>1093249.01</v>
      </c>
      <c r="J27" s="15">
        <v>87405.09</v>
      </c>
      <c r="K27" s="15">
        <v>1180654.1000000001</v>
      </c>
      <c r="L27" s="15">
        <v>901.54</v>
      </c>
      <c r="M27" s="15">
        <v>252301</v>
      </c>
      <c r="N27" s="15">
        <v>72604.640000000014</v>
      </c>
      <c r="O27" s="15">
        <v>1410611.36</v>
      </c>
      <c r="P27" s="15">
        <v>13065.07</v>
      </c>
      <c r="Q27" s="15">
        <v>83.03</v>
      </c>
      <c r="R27" s="15">
        <v>1423759.4600000002</v>
      </c>
      <c r="S27" s="15">
        <v>0</v>
      </c>
      <c r="T27" s="15">
        <v>1639974.76</v>
      </c>
      <c r="U27" s="15">
        <v>5930533</v>
      </c>
      <c r="V27" s="15">
        <v>0</v>
      </c>
      <c r="W27" s="15">
        <v>0</v>
      </c>
      <c r="X27" s="15">
        <v>0</v>
      </c>
      <c r="Y27" s="15">
        <v>66340616.719999999</v>
      </c>
      <c r="Z27" s="15">
        <v>990351.57000000007</v>
      </c>
      <c r="AA27" s="15">
        <v>34361854.900000013</v>
      </c>
      <c r="AB27" s="15">
        <v>21637525.799999997</v>
      </c>
      <c r="AC27" s="15">
        <v>55999380.70000001</v>
      </c>
      <c r="AD27" s="15">
        <v>4239.7</v>
      </c>
      <c r="AE27" s="15">
        <v>123334588.69000001</v>
      </c>
      <c r="AG27" s="16"/>
    </row>
    <row r="28" spans="1:33" ht="24.95" customHeight="1" x14ac:dyDescent="0.2">
      <c r="A28" s="13">
        <v>12</v>
      </c>
      <c r="B28" s="14" t="s">
        <v>51</v>
      </c>
      <c r="C28" s="15">
        <f>[1]Enero!C28+[1]Febrero!C28+[1]Marzo!C25+[1]Abril!C23+[1]Mayo!C28+[1]Junio!C28+[1]Julio!C28+[1]Agosto!C28+[1]Septiembre!C28+[1]Octubre!C28+[1]Noviembre!C23+[1]Diciembre!C28</f>
        <v>41213957.13000001</v>
      </c>
      <c r="D28" s="15">
        <f>[1]Enero!D28+[1]Febrero!D28+[1]Abril!D23+[1]Junio!D28+[1]Junio!E28+[1]Julio!D28+[1]Agosto!D28+[1]Septiembre!D28+[1]Octubre!D28+[1]Noviembre!D23+[1]Diciembre!D28</f>
        <v>69409.809999999939</v>
      </c>
      <c r="E28" s="15">
        <v>41283366.940000013</v>
      </c>
      <c r="F28" s="15">
        <v>15091209.889999997</v>
      </c>
      <c r="G28" s="15">
        <v>127656.25</v>
      </c>
      <c r="H28" s="15">
        <v>15218866.139999997</v>
      </c>
      <c r="I28" s="15">
        <v>953110.77</v>
      </c>
      <c r="J28" s="15">
        <v>87405.09</v>
      </c>
      <c r="K28" s="15">
        <v>1040515.86</v>
      </c>
      <c r="L28" s="15">
        <v>157.94999999999999</v>
      </c>
      <c r="M28" s="15">
        <v>193008.19</v>
      </c>
      <c r="N28" s="15">
        <v>55541.97</v>
      </c>
      <c r="O28" s="15">
        <v>919835.64</v>
      </c>
      <c r="P28" s="15">
        <v>11951.35</v>
      </c>
      <c r="Q28" s="15">
        <v>164.07</v>
      </c>
      <c r="R28" s="15">
        <v>931951.05999999994</v>
      </c>
      <c r="S28" s="15">
        <v>0</v>
      </c>
      <c r="T28" s="15">
        <v>1094242.29</v>
      </c>
      <c r="U28" s="15">
        <v>3021826</v>
      </c>
      <c r="V28" s="15">
        <v>0</v>
      </c>
      <c r="W28" s="15">
        <v>0</v>
      </c>
      <c r="X28" s="15">
        <v>0</v>
      </c>
      <c r="Y28" s="15">
        <v>62839476.400000021</v>
      </c>
      <c r="Z28" s="15">
        <v>86269.03</v>
      </c>
      <c r="AA28" s="15">
        <v>30827819.900000006</v>
      </c>
      <c r="AB28" s="15">
        <v>15792374.880000001</v>
      </c>
      <c r="AC28" s="15">
        <v>46620194.780000009</v>
      </c>
      <c r="AD28" s="15">
        <v>108136.3</v>
      </c>
      <c r="AE28" s="15">
        <v>109654076.51000004</v>
      </c>
      <c r="AG28" s="16"/>
    </row>
    <row r="29" spans="1:33" ht="24.95" customHeight="1" x14ac:dyDescent="0.2">
      <c r="A29" s="13">
        <v>13</v>
      </c>
      <c r="B29" s="14" t="s">
        <v>52</v>
      </c>
      <c r="C29" s="15">
        <f>[1]Enero!C29+[1]Febrero!C29+[1]Marzo!C26+[1]Abril!C24+[1]Mayo!C29+[1]Junio!C29+[1]Julio!C29+[1]Agosto!C29+[1]Septiembre!C29+[1]Octubre!C29+[1]Noviembre!C24+[1]Diciembre!C29</f>
        <v>58874847.089999989</v>
      </c>
      <c r="D29" s="15">
        <f>[1]Enero!D29+[1]Febrero!D29+[1]Abril!D24+[1]Junio!D29+[1]Junio!E29+[1]Julio!D29+[1]Agosto!D29+[1]Septiembre!D29+[1]Octubre!D29+[1]Noviembre!D24+[1]Diciembre!D29</f>
        <v>244946.93999999994</v>
      </c>
      <c r="E29" s="15">
        <v>59119794.029999986</v>
      </c>
      <c r="F29" s="15">
        <v>21542728.060000002</v>
      </c>
      <c r="G29" s="15">
        <v>235714.37</v>
      </c>
      <c r="H29" s="15">
        <v>21778442.430000003</v>
      </c>
      <c r="I29" s="15">
        <v>713148.04</v>
      </c>
      <c r="J29" s="15">
        <v>87405.09</v>
      </c>
      <c r="K29" s="15">
        <v>800553.13</v>
      </c>
      <c r="L29" s="15">
        <v>282.68</v>
      </c>
      <c r="M29" s="15">
        <v>290229.69</v>
      </c>
      <c r="N29" s="15">
        <v>83519.470000000016</v>
      </c>
      <c r="O29" s="15">
        <v>1647289.2800000003</v>
      </c>
      <c r="P29" s="15">
        <v>36803.449999999997</v>
      </c>
      <c r="Q29" s="15">
        <v>213.76</v>
      </c>
      <c r="R29" s="15">
        <v>1684306.4900000002</v>
      </c>
      <c r="S29" s="15">
        <v>0</v>
      </c>
      <c r="T29" s="15">
        <v>1953444.6</v>
      </c>
      <c r="U29" s="15">
        <v>6963610</v>
      </c>
      <c r="V29" s="15">
        <v>0</v>
      </c>
      <c r="W29" s="15">
        <v>0</v>
      </c>
      <c r="X29" s="15">
        <v>0</v>
      </c>
      <c r="Y29" s="15">
        <v>92674182.519999996</v>
      </c>
      <c r="Z29" s="15">
        <v>0</v>
      </c>
      <c r="AA29" s="15">
        <v>19892624.899999999</v>
      </c>
      <c r="AB29" s="15">
        <v>28069872.479999993</v>
      </c>
      <c r="AC29" s="15">
        <v>47962497.379999995</v>
      </c>
      <c r="AD29" s="15">
        <v>124302.5</v>
      </c>
      <c r="AE29" s="15">
        <v>140760982.39999998</v>
      </c>
      <c r="AG29" s="16"/>
    </row>
    <row r="30" spans="1:33" ht="24.95" customHeight="1" x14ac:dyDescent="0.2">
      <c r="A30" s="13">
        <v>14</v>
      </c>
      <c r="B30" s="14" t="s">
        <v>53</v>
      </c>
      <c r="C30" s="15">
        <f>[1]Enero!C30+[1]Febrero!C30+[1]Marzo!C27+[1]Abril!C25+[1]Mayo!C30+[1]Junio!C30+[1]Julio!C30+[1]Agosto!C30+[1]Septiembre!C30+[1]Octubre!C30+[1]Noviembre!C25+[1]Diciembre!C30</f>
        <v>29369981.739999995</v>
      </c>
      <c r="D30" s="15">
        <f>[1]Enero!D30+[1]Febrero!D30+[1]Abril!D25+[1]Junio!D30+[1]Junio!E30+[1]Julio!D30+[1]Agosto!D30+[1]Septiembre!D30+[1]Octubre!D30+[1]Noviembre!D25+[1]Diciembre!D30</f>
        <v>165128.11999999988</v>
      </c>
      <c r="E30" s="15">
        <v>29535109.859999996</v>
      </c>
      <c r="F30" s="15">
        <v>11616641.640000001</v>
      </c>
      <c r="G30" s="15">
        <v>45510.36</v>
      </c>
      <c r="H30" s="15">
        <v>11662152</v>
      </c>
      <c r="I30" s="15">
        <v>1415758.9199999997</v>
      </c>
      <c r="J30" s="15">
        <v>87405.09</v>
      </c>
      <c r="K30" s="15">
        <v>1503164.0099999998</v>
      </c>
      <c r="L30" s="15">
        <v>0</v>
      </c>
      <c r="M30" s="15">
        <v>190219.47</v>
      </c>
      <c r="N30" s="15">
        <v>54739.51999999999</v>
      </c>
      <c r="O30" s="15">
        <v>311923.95999999996</v>
      </c>
      <c r="P30" s="15">
        <v>1908.77</v>
      </c>
      <c r="Q30" s="15">
        <v>10.91</v>
      </c>
      <c r="R30" s="15">
        <v>313843.63999999996</v>
      </c>
      <c r="S30" s="15">
        <v>0</v>
      </c>
      <c r="T30" s="15">
        <v>362814.6</v>
      </c>
      <c r="U30" s="15">
        <v>3534118</v>
      </c>
      <c r="V30" s="15">
        <v>0</v>
      </c>
      <c r="W30" s="15">
        <v>0</v>
      </c>
      <c r="X30" s="15">
        <v>0</v>
      </c>
      <c r="Y30" s="15">
        <v>47156161.100000009</v>
      </c>
      <c r="Z30" s="15">
        <v>874506.64000000013</v>
      </c>
      <c r="AA30" s="15">
        <v>4916324</v>
      </c>
      <c r="AB30" s="15">
        <v>4786283.76</v>
      </c>
      <c r="AC30" s="15">
        <v>9702607.7599999998</v>
      </c>
      <c r="AD30" s="15">
        <v>86049.47</v>
      </c>
      <c r="AE30" s="15">
        <v>57819324.970000006</v>
      </c>
      <c r="AG30" s="16"/>
    </row>
    <row r="31" spans="1:33" ht="24.95" customHeight="1" x14ac:dyDescent="0.2">
      <c r="A31" s="13">
        <v>15</v>
      </c>
      <c r="B31" s="14" t="s">
        <v>54</v>
      </c>
      <c r="C31" s="15">
        <f>[1]Enero!C31+[1]Febrero!C31+[1]Marzo!C28+[1]Abril!C26+[1]Mayo!C31+[1]Junio!C31+[1]Julio!C31+[1]Agosto!C31+[1]Septiembre!C31+[1]Octubre!C31+[1]Noviembre!C26+[1]Diciembre!C31</f>
        <v>40255547.469999999</v>
      </c>
      <c r="D31" s="15">
        <f>[1]Enero!D31+[1]Febrero!D31+[1]Abril!D26+[1]Junio!D31+[1]Junio!E31+[1]Julio!D31+[1]Agosto!D31+[1]Septiembre!D31+[1]Octubre!D31+[1]Noviembre!D26+[1]Diciembre!D31</f>
        <v>264874.51</v>
      </c>
      <c r="E31" s="15">
        <v>40520421.979999997</v>
      </c>
      <c r="F31" s="15">
        <v>12940278.02</v>
      </c>
      <c r="G31" s="15">
        <v>148412.57999999996</v>
      </c>
      <c r="H31" s="15">
        <v>13088690.6</v>
      </c>
      <c r="I31" s="15">
        <v>1104767.23</v>
      </c>
      <c r="J31" s="15">
        <v>87405.09</v>
      </c>
      <c r="K31" s="15">
        <v>1192172.32</v>
      </c>
      <c r="L31" s="15">
        <v>0</v>
      </c>
      <c r="M31" s="15">
        <v>284445.99</v>
      </c>
      <c r="N31" s="15">
        <v>81855.070000000007</v>
      </c>
      <c r="O31" s="15">
        <v>950831.39999999991</v>
      </c>
      <c r="P31" s="15">
        <v>20019.77</v>
      </c>
      <c r="Q31" s="15">
        <v>64.78</v>
      </c>
      <c r="R31" s="15">
        <v>970915.95</v>
      </c>
      <c r="S31" s="15">
        <v>0</v>
      </c>
      <c r="T31" s="15">
        <v>1109419.99</v>
      </c>
      <c r="U31" s="15">
        <v>3088663</v>
      </c>
      <c r="V31" s="15">
        <v>0</v>
      </c>
      <c r="W31" s="15">
        <v>0</v>
      </c>
      <c r="X31" s="15">
        <v>0</v>
      </c>
      <c r="Y31" s="15">
        <v>60336584.900000006</v>
      </c>
      <c r="Z31" s="15">
        <v>449447.51000000007</v>
      </c>
      <c r="AA31" s="15">
        <v>19004849.899999999</v>
      </c>
      <c r="AB31" s="15">
        <v>14984342.399999997</v>
      </c>
      <c r="AC31" s="15">
        <v>33989192.299999997</v>
      </c>
      <c r="AD31" s="15">
        <v>76606.2</v>
      </c>
      <c r="AE31" s="15">
        <v>94851830.910000011</v>
      </c>
      <c r="AG31" s="16"/>
    </row>
    <row r="32" spans="1:33" ht="24.95" customHeight="1" x14ac:dyDescent="0.2">
      <c r="A32" s="13">
        <v>16</v>
      </c>
      <c r="B32" s="14" t="s">
        <v>55</v>
      </c>
      <c r="C32" s="15">
        <f>[1]Enero!C32+[1]Febrero!C32+[1]Marzo!C29+[1]Abril!C27+[1]Mayo!C32+[1]Junio!C32+[1]Julio!C32+[1]Agosto!C32+[1]Septiembre!C32+[1]Octubre!C32+[1]Noviembre!C27+[1]Diciembre!C32</f>
        <v>104488136.55</v>
      </c>
      <c r="D32" s="15">
        <f>[1]Enero!D32+[1]Febrero!D32+[1]Abril!D27+[1]Junio!D32+[1]Junio!E32+[1]Julio!D32+[1]Agosto!D32+[1]Septiembre!D32+[1]Octubre!D32+[1]Noviembre!D27+[1]Diciembre!D32</f>
        <v>459689.27</v>
      </c>
      <c r="E32" s="15">
        <v>104947825.81999999</v>
      </c>
      <c r="F32" s="15">
        <v>50786407.480000004</v>
      </c>
      <c r="G32" s="15">
        <v>589257.55000000005</v>
      </c>
      <c r="H32" s="15">
        <v>51375665.030000001</v>
      </c>
      <c r="I32" s="15">
        <v>455908</v>
      </c>
      <c r="J32" s="15">
        <v>87405.09</v>
      </c>
      <c r="K32" s="15">
        <v>543313.09</v>
      </c>
      <c r="L32" s="15">
        <v>103.33</v>
      </c>
      <c r="M32" s="15">
        <v>511525.58999999997</v>
      </c>
      <c r="N32" s="15">
        <v>147201.75000000003</v>
      </c>
      <c r="O32" s="15">
        <v>3741722</v>
      </c>
      <c r="P32" s="15">
        <v>302010.39</v>
      </c>
      <c r="Q32" s="15">
        <v>1330.12</v>
      </c>
      <c r="R32" s="15">
        <v>4045062.5100000002</v>
      </c>
      <c r="S32" s="15">
        <v>0</v>
      </c>
      <c r="T32" s="15">
        <v>4381568.93</v>
      </c>
      <c r="U32" s="15">
        <v>12864427</v>
      </c>
      <c r="V32" s="15">
        <v>0</v>
      </c>
      <c r="W32" s="15">
        <v>0</v>
      </c>
      <c r="X32" s="15">
        <v>0</v>
      </c>
      <c r="Y32" s="15">
        <v>178816693.05000004</v>
      </c>
      <c r="Z32" s="15">
        <v>5536876.04</v>
      </c>
      <c r="AA32" s="15">
        <v>48037868.899999999</v>
      </c>
      <c r="AB32" s="15">
        <v>62434228.32</v>
      </c>
      <c r="AC32" s="15">
        <v>110472097.22</v>
      </c>
      <c r="AD32" s="15">
        <v>127857.67000000001</v>
      </c>
      <c r="AE32" s="15">
        <v>294953523.98000008</v>
      </c>
      <c r="AG32" s="16"/>
    </row>
    <row r="33" spans="1:33" ht="24.95" customHeight="1" x14ac:dyDescent="0.2">
      <c r="A33" s="13">
        <v>17</v>
      </c>
      <c r="B33" s="14" t="s">
        <v>56</v>
      </c>
      <c r="C33" s="15">
        <f>[1]Enero!C33+[1]Febrero!C33+[1]Marzo!C30+[1]Abril!C28+[1]Mayo!C33+[1]Junio!C33+[1]Julio!C33+[1]Agosto!C33+[1]Septiembre!C33+[1]Octubre!C33+[1]Noviembre!C28+[1]Diciembre!C33</f>
        <v>46676208.819999993</v>
      </c>
      <c r="D33" s="15">
        <f>[1]Enero!D33+[1]Febrero!D33+[1]Abril!D28+[1]Junio!D33+[1]Junio!E33+[1]Julio!D33+[1]Agosto!D33+[1]Septiembre!D33+[1]Octubre!D33+[1]Noviembre!D28+[1]Diciembre!D33</f>
        <v>231718.92999999993</v>
      </c>
      <c r="E33" s="15">
        <v>46907927.749999993</v>
      </c>
      <c r="F33" s="15">
        <v>16694153.189999999</v>
      </c>
      <c r="G33" s="15">
        <v>291550.77999999997</v>
      </c>
      <c r="H33" s="15">
        <v>16985703.969999999</v>
      </c>
      <c r="I33" s="15">
        <v>912797.04</v>
      </c>
      <c r="J33" s="15">
        <v>87405.09</v>
      </c>
      <c r="K33" s="15">
        <v>1000202.13</v>
      </c>
      <c r="L33" s="15">
        <v>0</v>
      </c>
      <c r="M33" s="15">
        <v>277401.33</v>
      </c>
      <c r="N33" s="15">
        <v>79827.789999999994</v>
      </c>
      <c r="O33" s="15">
        <v>1644760.04</v>
      </c>
      <c r="P33" s="15">
        <v>95958.49</v>
      </c>
      <c r="Q33" s="15">
        <v>557.71</v>
      </c>
      <c r="R33" s="15">
        <v>1741276.24</v>
      </c>
      <c r="S33" s="15">
        <v>0</v>
      </c>
      <c r="T33" s="15">
        <v>1901284.3699999996</v>
      </c>
      <c r="U33" s="15">
        <v>1596683</v>
      </c>
      <c r="V33" s="15">
        <v>0</v>
      </c>
      <c r="W33" s="15">
        <v>0</v>
      </c>
      <c r="X33" s="15">
        <v>0</v>
      </c>
      <c r="Y33" s="15">
        <v>70490306.579999998</v>
      </c>
      <c r="Z33" s="15">
        <v>0</v>
      </c>
      <c r="AA33" s="15">
        <v>22024656.900000002</v>
      </c>
      <c r="AB33" s="15">
        <v>25350262.559999991</v>
      </c>
      <c r="AC33" s="15">
        <v>47374919.459999993</v>
      </c>
      <c r="AD33" s="15">
        <v>187922.71</v>
      </c>
      <c r="AE33" s="15">
        <v>118053148.74999999</v>
      </c>
      <c r="AG33" s="16"/>
    </row>
    <row r="34" spans="1:33" ht="24.95" customHeight="1" x14ac:dyDescent="0.2">
      <c r="A34" s="13">
        <v>18</v>
      </c>
      <c r="B34" s="14" t="s">
        <v>57</v>
      </c>
      <c r="C34" s="15">
        <f>[1]Enero!C34+[1]Febrero!C34+[1]Marzo!C31+[1]Abril!C29+[1]Mayo!C34+[1]Junio!C34+[1]Julio!C34+[1]Agosto!C34+[1]Septiembre!C34+[1]Octubre!C34+[1]Noviembre!C29+[1]Diciembre!C34</f>
        <v>456925639.57999998</v>
      </c>
      <c r="D34" s="15">
        <f>[1]Enero!D34+[1]Febrero!D34+[1]Abril!D29+[1]Junio!D34+[1]Junio!E34+[1]Julio!D34+[1]Agosto!D34+[1]Septiembre!D34+[1]Octubre!D34+[1]Noviembre!D29+[1]Diciembre!D34</f>
        <v>1483907.7000000002</v>
      </c>
      <c r="E34" s="15">
        <v>458409547.27999997</v>
      </c>
      <c r="F34" s="15">
        <v>188396074.50999999</v>
      </c>
      <c r="G34" s="15">
        <v>3687650.09</v>
      </c>
      <c r="H34" s="15">
        <v>192083724.59999999</v>
      </c>
      <c r="I34" s="15">
        <v>200587.63999999998</v>
      </c>
      <c r="J34" s="15">
        <v>87405.09</v>
      </c>
      <c r="K34" s="15">
        <v>287992.73</v>
      </c>
      <c r="L34" s="15">
        <v>9998.1700000000019</v>
      </c>
      <c r="M34" s="15">
        <v>1688675.98</v>
      </c>
      <c r="N34" s="15">
        <v>485950.50000000006</v>
      </c>
      <c r="O34" s="15">
        <v>17428096.16</v>
      </c>
      <c r="P34" s="15">
        <v>16318014.07</v>
      </c>
      <c r="Q34" s="15">
        <v>102326.13</v>
      </c>
      <c r="R34" s="15">
        <v>33848436.360000007</v>
      </c>
      <c r="S34" s="15">
        <v>0</v>
      </c>
      <c r="T34" s="15">
        <v>17699620.07</v>
      </c>
      <c r="U34" s="15">
        <v>39082384</v>
      </c>
      <c r="V34" s="15">
        <v>0</v>
      </c>
      <c r="W34" s="15">
        <v>0</v>
      </c>
      <c r="X34" s="15">
        <v>0</v>
      </c>
      <c r="Y34" s="15">
        <v>743596329.69000006</v>
      </c>
      <c r="Z34" s="15">
        <v>0</v>
      </c>
      <c r="AA34" s="15">
        <v>62960209.800000012</v>
      </c>
      <c r="AB34" s="15">
        <v>263987899.44000003</v>
      </c>
      <c r="AC34" s="15">
        <v>326948109.24000001</v>
      </c>
      <c r="AD34" s="15">
        <v>2844206.4400000004</v>
      </c>
      <c r="AE34" s="15">
        <v>1073388645.3700001</v>
      </c>
      <c r="AG34" s="16"/>
    </row>
    <row r="35" spans="1:33" ht="24.95" customHeight="1" x14ac:dyDescent="0.2">
      <c r="A35" s="13">
        <v>19</v>
      </c>
      <c r="B35" s="14" t="s">
        <v>58</v>
      </c>
      <c r="C35" s="15">
        <f>[1]Enero!C35+[1]Febrero!C35+[1]Marzo!C32+[1]Abril!C30+[1]Mayo!C35+[1]Junio!C35+[1]Julio!C35+[1]Agosto!C35+[1]Septiembre!C35+[1]Octubre!C35+[1]Noviembre!C30+[1]Diciembre!C35</f>
        <v>48729834.740000002</v>
      </c>
      <c r="D35" s="15">
        <f>[1]Enero!D35+[1]Febrero!D35+[1]Abril!D30+[1]Junio!D35+[1]Junio!E35+[1]Julio!D35+[1]Agosto!D35+[1]Septiembre!D35+[1]Octubre!D35+[1]Noviembre!D30+[1]Diciembre!D35</f>
        <v>243574.47000000009</v>
      </c>
      <c r="E35" s="15">
        <v>48973409.210000001</v>
      </c>
      <c r="F35" s="15">
        <v>19511165.629999999</v>
      </c>
      <c r="G35" s="15">
        <v>152867.56</v>
      </c>
      <c r="H35" s="15">
        <v>19664033.189999998</v>
      </c>
      <c r="I35" s="15">
        <v>853286.28</v>
      </c>
      <c r="J35" s="15">
        <v>87405.09</v>
      </c>
      <c r="K35" s="15">
        <v>940691.37</v>
      </c>
      <c r="L35" s="15">
        <v>13.39</v>
      </c>
      <c r="M35" s="15">
        <v>260125.96999999997</v>
      </c>
      <c r="N35" s="15">
        <v>74856.44</v>
      </c>
      <c r="O35" s="15">
        <v>1248200.28</v>
      </c>
      <c r="P35" s="15">
        <v>10453.07</v>
      </c>
      <c r="Q35" s="15">
        <v>51.86</v>
      </c>
      <c r="R35" s="15">
        <v>1258705.2100000002</v>
      </c>
      <c r="S35" s="15">
        <v>0</v>
      </c>
      <c r="T35" s="15">
        <v>1456666.7000000002</v>
      </c>
      <c r="U35" s="15">
        <v>5139509</v>
      </c>
      <c r="V35" s="15">
        <v>0</v>
      </c>
      <c r="W35" s="15">
        <v>0</v>
      </c>
      <c r="X35" s="15">
        <v>0</v>
      </c>
      <c r="Y35" s="15">
        <v>77768010.480000004</v>
      </c>
      <c r="Z35" s="15">
        <v>1072253.82</v>
      </c>
      <c r="AA35" s="15">
        <v>13975313.000000002</v>
      </c>
      <c r="AB35" s="15">
        <v>19508302.919999998</v>
      </c>
      <c r="AC35" s="15">
        <v>33483615.920000002</v>
      </c>
      <c r="AD35" s="15">
        <v>6945.3900000000012</v>
      </c>
      <c r="AE35" s="15">
        <v>112330825.61</v>
      </c>
      <c r="AG35" s="16"/>
    </row>
    <row r="36" spans="1:33" ht="24.95" customHeight="1" x14ac:dyDescent="0.2">
      <c r="A36" s="13">
        <v>20</v>
      </c>
      <c r="B36" s="14" t="s">
        <v>59</v>
      </c>
      <c r="C36" s="15">
        <f>[1]Enero!C36+[1]Febrero!C36+[1]Marzo!C33+[1]Abril!C31+[1]Mayo!C36+[1]Junio!C36+[1]Julio!C36+[1]Agosto!C36+[1]Septiembre!C36+[1]Octubre!C36+[1]Noviembre!C31+[1]Diciembre!C36</f>
        <v>45943150.490000002</v>
      </c>
      <c r="D36" s="15">
        <f>[1]Enero!D36+[1]Febrero!D36+[1]Abril!D31+[1]Junio!D36+[1]Junio!E36+[1]Julio!D36+[1]Agosto!D36+[1]Septiembre!D36+[1]Octubre!D36+[1]Noviembre!D31+[1]Diciembre!D36</f>
        <v>310789.95000000007</v>
      </c>
      <c r="E36" s="15">
        <v>46253940.440000005</v>
      </c>
      <c r="F36" s="15">
        <v>16307413.709999999</v>
      </c>
      <c r="G36" s="15">
        <v>546254.1399999999</v>
      </c>
      <c r="H36" s="15">
        <v>16853667.849999998</v>
      </c>
      <c r="I36" s="15">
        <v>1012621.7499999998</v>
      </c>
      <c r="J36" s="15">
        <v>87405.01999999999</v>
      </c>
      <c r="K36" s="15">
        <v>1100026.7699999998</v>
      </c>
      <c r="L36" s="15">
        <v>16.5</v>
      </c>
      <c r="M36" s="15">
        <v>347830.88</v>
      </c>
      <c r="N36" s="15">
        <v>100095.08999999998</v>
      </c>
      <c r="O36" s="15">
        <v>1936353.5600000003</v>
      </c>
      <c r="P36" s="15">
        <v>338373.66000000003</v>
      </c>
      <c r="Q36" s="15">
        <v>1548.25</v>
      </c>
      <c r="R36" s="15">
        <v>2276275.4700000002</v>
      </c>
      <c r="S36" s="15">
        <v>0</v>
      </c>
      <c r="T36" s="15">
        <v>2302746.6199999996</v>
      </c>
      <c r="U36" s="15">
        <v>12627290</v>
      </c>
      <c r="V36" s="15">
        <v>0</v>
      </c>
      <c r="W36" s="15">
        <v>0</v>
      </c>
      <c r="X36" s="15">
        <v>0</v>
      </c>
      <c r="Y36" s="15">
        <v>81861889.62000002</v>
      </c>
      <c r="Z36" s="15">
        <v>448.46</v>
      </c>
      <c r="AA36" s="15">
        <v>8944217</v>
      </c>
      <c r="AB36" s="15">
        <v>36647398.559999995</v>
      </c>
      <c r="AC36" s="15">
        <v>45591615.559999995</v>
      </c>
      <c r="AD36" s="15">
        <v>174950.03999999998</v>
      </c>
      <c r="AE36" s="15">
        <v>127628903.68000002</v>
      </c>
      <c r="AG36" s="16"/>
    </row>
    <row r="37" spans="1:33" ht="24.95" customHeight="1" x14ac:dyDescent="0.2">
      <c r="A37" s="89" t="s">
        <v>21</v>
      </c>
      <c r="B37" s="90"/>
      <c r="C37" s="73">
        <f t="shared" ref="C37" si="0">SUM(C17:C36)</f>
        <v>1321662250.5899999</v>
      </c>
      <c r="D37" s="73">
        <f>SUM(D17:D36)</f>
        <v>6814884.1599999992</v>
      </c>
      <c r="E37" s="73">
        <v>1328477134.7500002</v>
      </c>
      <c r="F37" s="73">
        <v>508092091.99999994</v>
      </c>
      <c r="G37" s="73">
        <v>10558071.000000002</v>
      </c>
      <c r="H37" s="73">
        <v>518650163.00000006</v>
      </c>
      <c r="I37" s="73">
        <v>21788192.469999999</v>
      </c>
      <c r="J37" s="73">
        <v>1748101.7300000004</v>
      </c>
      <c r="K37" s="73">
        <v>23536294.199999999</v>
      </c>
      <c r="L37" s="73">
        <v>16311.87</v>
      </c>
      <c r="M37" s="73">
        <v>7660647.8399999999</v>
      </c>
      <c r="N37" s="73">
        <v>2204505.4500000002</v>
      </c>
      <c r="O37" s="73">
        <v>45629813.760000005</v>
      </c>
      <c r="P37" s="73">
        <v>24255656.09</v>
      </c>
      <c r="Q37" s="73">
        <v>138635.32999999999</v>
      </c>
      <c r="R37" s="73">
        <v>70024105.179999992</v>
      </c>
      <c r="S37" s="73">
        <v>0</v>
      </c>
      <c r="T37" s="73">
        <v>50097347.589999996</v>
      </c>
      <c r="U37" s="73">
        <v>140479115</v>
      </c>
      <c r="V37" s="73">
        <v>0</v>
      </c>
      <c r="W37" s="73">
        <v>0</v>
      </c>
      <c r="X37" s="73">
        <v>0</v>
      </c>
      <c r="Y37" s="73">
        <v>2141145624.8800001</v>
      </c>
      <c r="Z37" s="73">
        <v>11186726.07</v>
      </c>
      <c r="AA37" s="73">
        <v>643743230</v>
      </c>
      <c r="AB37" s="73">
        <v>753812567.75999987</v>
      </c>
      <c r="AC37" s="73">
        <v>1397555797.76</v>
      </c>
      <c r="AD37" s="73">
        <v>4825220.1199999992</v>
      </c>
      <c r="AE37" s="73">
        <v>3554713368.8299999</v>
      </c>
      <c r="AG37" s="16"/>
    </row>
    <row r="38" spans="1:33" x14ac:dyDescent="0.2">
      <c r="C38" s="16"/>
      <c r="D38" s="16"/>
      <c r="E38" s="16"/>
      <c r="F38" s="16"/>
      <c r="G38" s="16"/>
      <c r="H38" s="16"/>
      <c r="I38" s="16"/>
      <c r="J38" s="16"/>
      <c r="K38" s="16"/>
      <c r="L38" s="16"/>
      <c r="AG38" s="16"/>
    </row>
    <row r="39" spans="1:33" x14ac:dyDescent="0.2">
      <c r="C39" s="91"/>
      <c r="D39" s="91"/>
      <c r="E39" s="17"/>
      <c r="F39" s="91"/>
      <c r="G39" s="91"/>
      <c r="H39" s="17"/>
      <c r="I39" s="91"/>
      <c r="J39" s="91"/>
      <c r="K39" s="17"/>
      <c r="P39" s="16"/>
      <c r="Z39" s="16"/>
      <c r="AG39" s="16"/>
    </row>
    <row r="40" spans="1:33" x14ac:dyDescent="0.2">
      <c r="Y40" s="16"/>
      <c r="AG40" s="16"/>
    </row>
    <row r="41" spans="1:33" x14ac:dyDescent="0.2">
      <c r="C41" s="18" t="s">
        <v>60</v>
      </c>
      <c r="D41" s="19" t="s">
        <v>61</v>
      </c>
      <c r="E41" s="19"/>
      <c r="P41" s="16"/>
      <c r="R41" s="16"/>
    </row>
    <row r="42" spans="1:33" x14ac:dyDescent="0.2">
      <c r="B42" s="18"/>
      <c r="C42" s="18" t="s">
        <v>62</v>
      </c>
      <c r="D42" s="19" t="s">
        <v>63</v>
      </c>
      <c r="E42" s="19"/>
      <c r="F42" s="19"/>
      <c r="G42" s="19"/>
      <c r="H42" s="19"/>
      <c r="I42" s="19"/>
      <c r="J42" s="19"/>
      <c r="K42" s="19"/>
      <c r="L42" s="20"/>
      <c r="M42" s="20"/>
      <c r="N42" s="19"/>
      <c r="R42" s="16"/>
      <c r="AC42" s="20"/>
      <c r="AD42" s="16"/>
      <c r="AE42" s="16"/>
    </row>
    <row r="43" spans="1:33" x14ac:dyDescent="0.2">
      <c r="B43" s="18"/>
      <c r="C43" s="18" t="s">
        <v>18</v>
      </c>
      <c r="D43" s="19" t="s">
        <v>64</v>
      </c>
      <c r="E43" s="19"/>
      <c r="F43" s="19"/>
      <c r="G43" s="19"/>
      <c r="H43" s="19"/>
      <c r="I43" s="19"/>
      <c r="J43" s="19"/>
      <c r="K43" s="19"/>
      <c r="L43" s="19"/>
      <c r="M43" s="20"/>
      <c r="N43" s="19"/>
      <c r="R43" s="16"/>
      <c r="AE43" s="16"/>
    </row>
    <row r="44" spans="1:33" x14ac:dyDescent="0.2">
      <c r="B44" s="18"/>
      <c r="C44" s="21" t="s">
        <v>65</v>
      </c>
      <c r="D44" s="19" t="s">
        <v>66</v>
      </c>
      <c r="E44" s="19"/>
      <c r="F44" s="19"/>
      <c r="G44" s="19"/>
      <c r="H44" s="19"/>
      <c r="I44" s="19"/>
      <c r="J44" s="19"/>
      <c r="K44" s="19"/>
      <c r="L44" s="19"/>
      <c r="M44" s="20"/>
      <c r="N44" s="19"/>
      <c r="R44" s="16"/>
    </row>
    <row r="45" spans="1:33" x14ac:dyDescent="0.2">
      <c r="B45" s="18"/>
      <c r="C45" s="18" t="s">
        <v>67</v>
      </c>
      <c r="D45" s="19" t="s">
        <v>68</v>
      </c>
      <c r="E45" s="19"/>
    </row>
    <row r="46" spans="1:33" x14ac:dyDescent="0.2">
      <c r="B46" s="18"/>
      <c r="C46" s="18" t="s">
        <v>31</v>
      </c>
      <c r="D46" s="19" t="s">
        <v>69</v>
      </c>
      <c r="E46" s="19"/>
    </row>
    <row r="47" spans="1:33" x14ac:dyDescent="0.2">
      <c r="B47" s="18"/>
      <c r="C47" s="18" t="s">
        <v>70</v>
      </c>
      <c r="D47" s="19" t="s">
        <v>71</v>
      </c>
      <c r="E47" s="19"/>
    </row>
    <row r="48" spans="1:33" x14ac:dyDescent="0.2">
      <c r="B48" s="18"/>
      <c r="C48" s="19"/>
    </row>
    <row r="49" spans="2:27" x14ac:dyDescent="0.2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AA49" s="16"/>
    </row>
    <row r="50" spans="2:27" ht="15" x14ac:dyDescent="0.25">
      <c r="B50" s="18"/>
      <c r="C50" s="24"/>
      <c r="D50" s="25" t="s">
        <v>72</v>
      </c>
      <c r="E50" s="25"/>
      <c r="F50" s="24"/>
      <c r="G50" s="24"/>
      <c r="H50" s="24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2:27" ht="15" x14ac:dyDescent="0.25">
      <c r="B51" s="18"/>
      <c r="C51" s="27" t="s">
        <v>73</v>
      </c>
      <c r="D51" s="19" t="s">
        <v>74</v>
      </c>
      <c r="E51" s="19"/>
    </row>
    <row r="52" spans="2:27" ht="14.25" x14ac:dyDescent="0.2">
      <c r="B52" s="18"/>
      <c r="C52" s="28"/>
      <c r="D52" s="29" t="s">
        <v>75</v>
      </c>
      <c r="E52" s="29"/>
      <c r="F52" s="20"/>
      <c r="G52" s="19"/>
      <c r="H52" s="19"/>
      <c r="I52" s="19"/>
    </row>
    <row r="53" spans="2:27" ht="14.25" x14ac:dyDescent="0.2">
      <c r="B53" s="18"/>
      <c r="C53" s="28"/>
      <c r="D53" s="29" t="s">
        <v>76</v>
      </c>
      <c r="E53" s="29"/>
      <c r="F53" s="20"/>
      <c r="G53" s="19"/>
      <c r="H53" s="19"/>
      <c r="I53" s="19"/>
    </row>
    <row r="54" spans="2:27" ht="14.25" x14ac:dyDescent="0.2">
      <c r="B54" s="18"/>
      <c r="C54" s="28"/>
      <c r="D54" s="29" t="s">
        <v>77</v>
      </c>
      <c r="E54" s="29"/>
      <c r="F54" s="20"/>
      <c r="G54" s="19"/>
      <c r="H54" s="19"/>
      <c r="I54" s="19"/>
    </row>
    <row r="55" spans="2:27" ht="14.25" x14ac:dyDescent="0.2">
      <c r="B55" s="18"/>
      <c r="C55" s="28"/>
      <c r="D55" s="29" t="s">
        <v>78</v>
      </c>
      <c r="E55" s="29"/>
      <c r="F55" s="20"/>
      <c r="G55" s="19"/>
      <c r="H55" s="19"/>
      <c r="I55" s="19"/>
    </row>
    <row r="56" spans="2:27" ht="14.25" x14ac:dyDescent="0.2">
      <c r="C56" s="28"/>
      <c r="D56" s="29">
        <v>43040</v>
      </c>
      <c r="E56" s="29"/>
      <c r="F56" s="20">
        <v>306299</v>
      </c>
      <c r="G56" s="19"/>
      <c r="H56" s="19"/>
      <c r="I56" s="19"/>
    </row>
    <row r="57" spans="2:27" ht="14.25" x14ac:dyDescent="0.2">
      <c r="B57" s="18"/>
      <c r="C57" s="28"/>
      <c r="D57" s="29">
        <v>43070</v>
      </c>
      <c r="E57" s="29"/>
      <c r="F57" s="20">
        <v>634301</v>
      </c>
      <c r="G57" s="19"/>
      <c r="H57" s="19"/>
      <c r="I57" s="19"/>
    </row>
    <row r="58" spans="2:27" ht="14.25" x14ac:dyDescent="0.2">
      <c r="C58" s="28"/>
      <c r="D58" s="29" t="s">
        <v>79</v>
      </c>
      <c r="E58" s="29"/>
      <c r="F58" s="20"/>
      <c r="G58" s="19"/>
      <c r="H58" s="19"/>
      <c r="I58" s="19"/>
    </row>
    <row r="59" spans="2:27" ht="14.25" x14ac:dyDescent="0.2">
      <c r="C59" s="28"/>
      <c r="D59" s="29">
        <v>43070</v>
      </c>
      <c r="E59" s="29"/>
      <c r="F59" s="20">
        <v>165147</v>
      </c>
      <c r="G59" s="19"/>
      <c r="H59" s="19"/>
      <c r="I59" s="19"/>
      <c r="Z59" s="30"/>
    </row>
    <row r="60" spans="2:27" ht="14.25" x14ac:dyDescent="0.2">
      <c r="C60" s="28"/>
      <c r="D60" s="29">
        <v>43040</v>
      </c>
      <c r="E60" s="29"/>
      <c r="F60" s="31">
        <v>78249</v>
      </c>
      <c r="G60" s="19"/>
      <c r="H60" s="19"/>
      <c r="I60" s="19"/>
      <c r="Z60" s="30"/>
    </row>
    <row r="61" spans="2:27" ht="14.25" x14ac:dyDescent="0.2">
      <c r="C61" s="28"/>
      <c r="D61" s="29" t="s">
        <v>80</v>
      </c>
      <c r="E61" s="29"/>
      <c r="F61" s="31"/>
      <c r="G61" s="19"/>
      <c r="H61" s="19"/>
      <c r="I61" s="19"/>
      <c r="Z61" s="30"/>
    </row>
    <row r="62" spans="2:27" ht="14.25" x14ac:dyDescent="0.2">
      <c r="C62" s="28"/>
      <c r="D62" s="29">
        <v>43070</v>
      </c>
      <c r="E62" s="29"/>
      <c r="F62" s="20">
        <v>503638</v>
      </c>
      <c r="G62" s="19"/>
      <c r="H62" s="19"/>
      <c r="I62" s="19"/>
      <c r="Z62" s="30"/>
    </row>
    <row r="63" spans="2:27" ht="14.25" x14ac:dyDescent="0.2">
      <c r="C63" s="28"/>
      <c r="D63" s="20">
        <v>43040</v>
      </c>
      <c r="E63" s="20"/>
      <c r="F63" s="20">
        <v>337761</v>
      </c>
      <c r="G63" s="19"/>
      <c r="H63" s="19"/>
      <c r="I63" s="19"/>
      <c r="Z63" s="32"/>
    </row>
    <row r="64" spans="2:27" ht="14.25" x14ac:dyDescent="0.2">
      <c r="C64" s="33"/>
      <c r="D64" s="29" t="s">
        <v>78</v>
      </c>
      <c r="E64" s="29"/>
      <c r="F64" s="19"/>
      <c r="G64" s="19"/>
      <c r="H64" s="19"/>
      <c r="I64" s="19"/>
    </row>
    <row r="65" spans="3:9" ht="14.25" x14ac:dyDescent="0.2">
      <c r="C65" s="33"/>
      <c r="D65" s="29">
        <v>43070</v>
      </c>
      <c r="E65" s="29"/>
      <c r="F65" s="20">
        <v>3726</v>
      </c>
      <c r="G65" s="19"/>
      <c r="H65" s="19"/>
      <c r="I65" s="19"/>
    </row>
    <row r="66" spans="3:9" x14ac:dyDescent="0.2">
      <c r="D66" s="29">
        <v>43009</v>
      </c>
      <c r="E66" s="29"/>
      <c r="F66" s="20">
        <v>2717</v>
      </c>
      <c r="G66" s="19"/>
      <c r="H66" s="19"/>
      <c r="I66" s="19"/>
    </row>
    <row r="67" spans="3:9" x14ac:dyDescent="0.2">
      <c r="D67" s="29">
        <v>43040</v>
      </c>
      <c r="E67" s="29"/>
      <c r="F67" s="20">
        <v>1888</v>
      </c>
      <c r="G67" s="19"/>
      <c r="H67" s="19"/>
      <c r="I67" s="19"/>
    </row>
    <row r="68" spans="3:9" x14ac:dyDescent="0.2">
      <c r="D68" s="29" t="s">
        <v>81</v>
      </c>
      <c r="E68" s="29"/>
      <c r="F68" s="20"/>
      <c r="G68" s="19"/>
      <c r="H68" s="19"/>
      <c r="I68" s="19"/>
    </row>
    <row r="69" spans="3:9" x14ac:dyDescent="0.2">
      <c r="D69" s="29">
        <v>43009</v>
      </c>
      <c r="E69" s="29"/>
      <c r="F69" s="20">
        <v>349875</v>
      </c>
      <c r="G69" s="19"/>
      <c r="H69" s="19"/>
      <c r="I69" s="19"/>
    </row>
    <row r="70" spans="3:9" x14ac:dyDescent="0.2">
      <c r="D70" s="29" t="s">
        <v>79</v>
      </c>
      <c r="E70" s="29"/>
      <c r="F70" s="20"/>
      <c r="G70" s="19"/>
      <c r="H70" s="19"/>
      <c r="I70" s="19"/>
    </row>
    <row r="71" spans="3:9" x14ac:dyDescent="0.2">
      <c r="D71" s="29">
        <v>43070</v>
      </c>
      <c r="E71" s="29"/>
      <c r="F71" s="20">
        <v>43489</v>
      </c>
      <c r="G71" s="19"/>
      <c r="H71" s="19"/>
      <c r="I71" s="19"/>
    </row>
    <row r="72" spans="3:9" x14ac:dyDescent="0.2">
      <c r="D72" s="29">
        <v>43040</v>
      </c>
      <c r="E72" s="29"/>
      <c r="F72" s="19">
        <v>7829</v>
      </c>
      <c r="G72" s="19"/>
      <c r="H72" s="19"/>
      <c r="I72" s="19"/>
    </row>
    <row r="73" spans="3:9" x14ac:dyDescent="0.2">
      <c r="D73" s="29" t="s">
        <v>82</v>
      </c>
      <c r="E73" s="29"/>
      <c r="F73" s="20"/>
      <c r="G73" s="19"/>
      <c r="H73" s="19"/>
      <c r="I73" s="19"/>
    </row>
    <row r="74" spans="3:9" x14ac:dyDescent="0.2">
      <c r="D74" s="29">
        <v>43070</v>
      </c>
      <c r="E74" s="29"/>
      <c r="F74" s="20">
        <v>348779</v>
      </c>
      <c r="G74" s="19"/>
      <c r="H74" s="19"/>
      <c r="I74" s="19"/>
    </row>
    <row r="75" spans="3:9" x14ac:dyDescent="0.2">
      <c r="D75" s="29">
        <v>43009</v>
      </c>
      <c r="E75" s="29"/>
      <c r="F75" s="20">
        <v>172772</v>
      </c>
      <c r="G75" s="19"/>
      <c r="H75" s="19"/>
      <c r="I75" s="19"/>
    </row>
    <row r="76" spans="3:9" x14ac:dyDescent="0.2">
      <c r="D76" s="29">
        <v>42979</v>
      </c>
      <c r="E76" s="29"/>
      <c r="F76" s="20">
        <v>67233</v>
      </c>
      <c r="G76" s="19"/>
      <c r="H76" s="19"/>
      <c r="I76" s="19"/>
    </row>
    <row r="77" spans="3:9" x14ac:dyDescent="0.2">
      <c r="D77" s="29" t="s">
        <v>79</v>
      </c>
      <c r="E77" s="29"/>
      <c r="F77" s="20"/>
      <c r="G77" s="19"/>
      <c r="H77" s="19"/>
      <c r="I77" s="19"/>
    </row>
    <row r="78" spans="3:9" x14ac:dyDescent="0.2">
      <c r="D78" s="29">
        <v>43070</v>
      </c>
      <c r="E78" s="29"/>
      <c r="F78" s="20">
        <v>5024</v>
      </c>
      <c r="G78" s="19"/>
      <c r="H78" s="19"/>
      <c r="I78" s="19"/>
    </row>
    <row r="79" spans="3:9" x14ac:dyDescent="0.2">
      <c r="D79" s="29">
        <v>43040</v>
      </c>
      <c r="E79" s="29"/>
      <c r="F79" s="20">
        <v>4979</v>
      </c>
      <c r="G79" s="19"/>
      <c r="H79" s="19"/>
      <c r="I79" s="19"/>
    </row>
    <row r="80" spans="3:9" x14ac:dyDescent="0.2">
      <c r="D80" s="29" t="s">
        <v>83</v>
      </c>
      <c r="E80" s="29"/>
      <c r="F80" s="20"/>
      <c r="G80" s="19"/>
      <c r="H80" s="19"/>
      <c r="I80" s="19"/>
    </row>
    <row r="81" spans="4:9" x14ac:dyDescent="0.2">
      <c r="D81" s="29">
        <v>43070</v>
      </c>
      <c r="E81" s="29"/>
      <c r="F81" s="20">
        <v>337355</v>
      </c>
      <c r="G81" s="19"/>
      <c r="H81" s="19"/>
      <c r="I81" s="19"/>
    </row>
    <row r="82" spans="4:9" x14ac:dyDescent="0.2">
      <c r="D82" s="29">
        <v>43040</v>
      </c>
      <c r="E82" s="29"/>
      <c r="F82" s="20">
        <v>299519</v>
      </c>
      <c r="G82" s="19"/>
      <c r="H82" s="19"/>
      <c r="I82" s="19"/>
    </row>
    <row r="83" spans="4:9" x14ac:dyDescent="0.2">
      <c r="D83" s="29">
        <v>43009</v>
      </c>
      <c r="E83" s="29"/>
      <c r="F83" s="20">
        <v>73258</v>
      </c>
      <c r="G83" s="19"/>
      <c r="H83" s="19"/>
      <c r="I83" s="19"/>
    </row>
    <row r="84" spans="4:9" x14ac:dyDescent="0.2">
      <c r="D84" s="29">
        <v>42979</v>
      </c>
      <c r="E84" s="29"/>
      <c r="F84" s="20">
        <v>7329</v>
      </c>
      <c r="G84" s="19"/>
      <c r="H84" s="19"/>
      <c r="I84" s="19"/>
    </row>
    <row r="85" spans="4:9" x14ac:dyDescent="0.2">
      <c r="D85" s="29" t="s">
        <v>84</v>
      </c>
      <c r="E85" s="29"/>
      <c r="F85" s="20"/>
      <c r="G85" s="19"/>
      <c r="H85" s="19"/>
      <c r="I85" s="19"/>
    </row>
    <row r="86" spans="4:9" x14ac:dyDescent="0.2">
      <c r="D86" s="29" t="s">
        <v>85</v>
      </c>
      <c r="E86" s="29"/>
      <c r="F86" s="20"/>
      <c r="G86" s="19"/>
      <c r="H86" s="19"/>
      <c r="I86" s="19"/>
    </row>
    <row r="87" spans="4:9" x14ac:dyDescent="0.2">
      <c r="D87" s="29">
        <v>43009</v>
      </c>
      <c r="E87" s="29"/>
      <c r="F87" s="20">
        <v>113449</v>
      </c>
      <c r="G87" s="19"/>
      <c r="H87" s="19"/>
      <c r="I87" s="19"/>
    </row>
    <row r="88" spans="4:9" x14ac:dyDescent="0.2">
      <c r="D88" s="29">
        <v>43040</v>
      </c>
      <c r="E88" s="29"/>
      <c r="F88" s="20">
        <v>113449</v>
      </c>
      <c r="G88" s="19"/>
      <c r="H88" s="19"/>
      <c r="I88" s="19"/>
    </row>
    <row r="89" spans="4:9" x14ac:dyDescent="0.2">
      <c r="D89" s="20">
        <v>42979</v>
      </c>
      <c r="E89" s="20"/>
      <c r="F89" s="20">
        <v>80935</v>
      </c>
      <c r="G89" s="19"/>
      <c r="H89" s="19"/>
      <c r="I89" s="19"/>
    </row>
    <row r="90" spans="4:9" x14ac:dyDescent="0.2">
      <c r="D90" s="29" t="s">
        <v>86</v>
      </c>
      <c r="E90" s="29"/>
      <c r="F90" s="19"/>
      <c r="G90" s="19"/>
      <c r="H90" s="19"/>
      <c r="I90" s="19"/>
    </row>
    <row r="91" spans="4:9" x14ac:dyDescent="0.2">
      <c r="D91" s="29" t="s">
        <v>87</v>
      </c>
      <c r="E91" s="29"/>
      <c r="F91" s="19"/>
      <c r="G91" s="19"/>
      <c r="H91" s="19"/>
      <c r="I91" s="19"/>
    </row>
    <row r="92" spans="4:9" x14ac:dyDescent="0.2">
      <c r="D92" s="29" t="s">
        <v>88</v>
      </c>
      <c r="E92" s="29"/>
      <c r="F92" s="19"/>
      <c r="G92" s="19"/>
      <c r="H92" s="19"/>
      <c r="I92" s="19"/>
    </row>
    <row r="93" spans="4:9" x14ac:dyDescent="0.2">
      <c r="D93" s="29">
        <v>43040</v>
      </c>
      <c r="E93" s="29"/>
      <c r="F93" s="20">
        <v>67362</v>
      </c>
      <c r="G93" s="19"/>
      <c r="H93" s="19"/>
      <c r="I93" s="19"/>
    </row>
    <row r="94" spans="4:9" x14ac:dyDescent="0.2">
      <c r="D94" s="29">
        <v>43070</v>
      </c>
      <c r="E94" s="29"/>
      <c r="F94" s="20">
        <v>67283</v>
      </c>
      <c r="G94" s="19"/>
      <c r="H94" s="19"/>
      <c r="I94" s="19"/>
    </row>
    <row r="95" spans="4:9" x14ac:dyDescent="0.2">
      <c r="D95" s="29" t="s">
        <v>89</v>
      </c>
      <c r="E95" s="29"/>
      <c r="F95" s="20"/>
      <c r="G95" s="19"/>
      <c r="H95" s="19"/>
      <c r="I95" s="19"/>
    </row>
    <row r="96" spans="4:9" x14ac:dyDescent="0.2">
      <c r="D96" s="29">
        <v>42156</v>
      </c>
      <c r="E96" s="29"/>
      <c r="F96" s="20">
        <v>44551</v>
      </c>
      <c r="G96" s="19"/>
      <c r="H96" s="19"/>
      <c r="I96" s="19"/>
    </row>
    <row r="97" spans="3:9" x14ac:dyDescent="0.2">
      <c r="D97" s="29">
        <v>42125</v>
      </c>
      <c r="E97" s="29"/>
      <c r="F97" s="20">
        <v>43853</v>
      </c>
      <c r="G97" s="19"/>
      <c r="H97" s="19"/>
      <c r="I97" s="19"/>
    </row>
    <row r="98" spans="3:9" x14ac:dyDescent="0.2">
      <c r="D98" s="29">
        <v>42095</v>
      </c>
      <c r="E98" s="29"/>
      <c r="F98" s="20">
        <v>43427</v>
      </c>
      <c r="G98" s="19"/>
      <c r="H98" s="19"/>
      <c r="I98" s="19"/>
    </row>
    <row r="99" spans="3:9" x14ac:dyDescent="0.2">
      <c r="D99" s="29">
        <v>42064</v>
      </c>
      <c r="E99" s="29"/>
      <c r="F99" s="20">
        <v>43399</v>
      </c>
      <c r="G99" s="19"/>
      <c r="H99" s="19"/>
      <c r="I99" s="19"/>
    </row>
    <row r="100" spans="3:9" x14ac:dyDescent="0.2">
      <c r="D100" s="29">
        <v>42036</v>
      </c>
      <c r="E100" s="29"/>
      <c r="F100" s="20">
        <v>42301</v>
      </c>
      <c r="G100" s="19"/>
      <c r="H100" s="19"/>
      <c r="I100" s="19"/>
    </row>
    <row r="101" spans="3:9" x14ac:dyDescent="0.2">
      <c r="D101" s="29">
        <v>42005</v>
      </c>
      <c r="E101" s="29"/>
      <c r="F101" s="20">
        <v>42150</v>
      </c>
      <c r="G101" s="19"/>
      <c r="H101" s="19"/>
      <c r="I101" s="19"/>
    </row>
    <row r="102" spans="3:9" x14ac:dyDescent="0.2">
      <c r="D102" s="29">
        <v>42186</v>
      </c>
      <c r="E102" s="29"/>
      <c r="F102" s="20">
        <v>35605</v>
      </c>
      <c r="G102" s="19"/>
      <c r="H102" s="19"/>
      <c r="I102" s="19"/>
    </row>
    <row r="103" spans="3:9" x14ac:dyDescent="0.2">
      <c r="D103" s="29">
        <v>42217</v>
      </c>
      <c r="E103" s="29"/>
      <c r="F103" s="20">
        <v>35540</v>
      </c>
      <c r="G103" s="19"/>
      <c r="H103" s="19"/>
      <c r="I103" s="19"/>
    </row>
    <row r="104" spans="3:9" x14ac:dyDescent="0.2">
      <c r="D104" s="29">
        <v>42248</v>
      </c>
      <c r="E104" s="29"/>
      <c r="F104" s="20">
        <v>35436</v>
      </c>
      <c r="G104" s="19"/>
      <c r="H104" s="19"/>
      <c r="I104" s="19"/>
    </row>
    <row r="105" spans="3:9" x14ac:dyDescent="0.2">
      <c r="D105" s="29">
        <v>42278</v>
      </c>
      <c r="E105" s="29"/>
      <c r="F105" s="20">
        <v>35436</v>
      </c>
      <c r="G105" s="19"/>
      <c r="H105" s="19"/>
      <c r="I105" s="19"/>
    </row>
    <row r="106" spans="3:9" x14ac:dyDescent="0.2">
      <c r="C106" s="18"/>
      <c r="D106" s="29">
        <v>42309</v>
      </c>
      <c r="E106" s="29"/>
      <c r="F106" s="20">
        <v>34937</v>
      </c>
      <c r="G106" s="19"/>
      <c r="H106" s="19"/>
      <c r="I106" s="19"/>
    </row>
    <row r="107" spans="3:9" x14ac:dyDescent="0.2">
      <c r="D107" s="29">
        <v>42339</v>
      </c>
      <c r="E107" s="29"/>
      <c r="F107" s="20">
        <v>34937</v>
      </c>
      <c r="G107" s="19"/>
      <c r="H107" s="19"/>
      <c r="I107" s="19"/>
    </row>
    <row r="108" spans="3:9" x14ac:dyDescent="0.2">
      <c r="D108" s="29" t="s">
        <v>90</v>
      </c>
      <c r="E108" s="29"/>
      <c r="F108" s="19"/>
      <c r="G108" s="19"/>
      <c r="H108" s="19"/>
      <c r="I108" s="19"/>
    </row>
    <row r="109" spans="3:9" ht="15" x14ac:dyDescent="0.25">
      <c r="D109" s="25" t="s">
        <v>91</v>
      </c>
      <c r="E109" s="25"/>
      <c r="F109" s="20"/>
    </row>
    <row r="110" spans="3:9" x14ac:dyDescent="0.2">
      <c r="D110" s="19" t="s">
        <v>92</v>
      </c>
      <c r="E110" s="19"/>
    </row>
    <row r="111" spans="3:9" x14ac:dyDescent="0.2">
      <c r="D111" s="34">
        <v>43070</v>
      </c>
      <c r="E111" s="34"/>
      <c r="F111" s="35">
        <v>825447</v>
      </c>
    </row>
    <row r="112" spans="3:9" x14ac:dyDescent="0.2">
      <c r="D112" s="19" t="s">
        <v>93</v>
      </c>
      <c r="E112" s="19"/>
      <c r="F112" s="36"/>
      <c r="I112" s="37"/>
    </row>
    <row r="113" spans="4:9" x14ac:dyDescent="0.2">
      <c r="D113" s="34" t="s">
        <v>94</v>
      </c>
      <c r="E113" s="34"/>
      <c r="F113" s="35"/>
      <c r="I113" s="37"/>
    </row>
    <row r="114" spans="4:9" x14ac:dyDescent="0.2">
      <c r="D114" s="34">
        <v>42979</v>
      </c>
      <c r="E114" s="34"/>
      <c r="F114" s="35">
        <v>548666</v>
      </c>
      <c r="I114" s="37"/>
    </row>
    <row r="115" spans="4:9" x14ac:dyDescent="0.2">
      <c r="D115" s="34">
        <v>43009</v>
      </c>
      <c r="E115" s="34"/>
      <c r="F115" s="36">
        <v>148320</v>
      </c>
    </row>
    <row r="116" spans="4:9" x14ac:dyDescent="0.2">
      <c r="D116" s="34" t="s">
        <v>95</v>
      </c>
      <c r="E116" s="34"/>
      <c r="F116" s="20"/>
      <c r="I116" s="37"/>
    </row>
    <row r="117" spans="4:9" x14ac:dyDescent="0.2">
      <c r="D117" s="34">
        <v>43070</v>
      </c>
      <c r="E117" s="34"/>
      <c r="F117" s="35">
        <v>342228</v>
      </c>
      <c r="I117" s="37"/>
    </row>
    <row r="118" spans="4:9" x14ac:dyDescent="0.2">
      <c r="D118" s="34">
        <v>43009</v>
      </c>
      <c r="E118" s="34"/>
      <c r="F118" s="35">
        <v>49230</v>
      </c>
      <c r="G118" s="19"/>
      <c r="H118" s="19"/>
      <c r="I118" s="37"/>
    </row>
    <row r="119" spans="4:9" x14ac:dyDescent="0.2">
      <c r="D119" s="34" t="s">
        <v>96</v>
      </c>
      <c r="E119" s="34"/>
      <c r="F119" s="36"/>
      <c r="G119" s="19"/>
      <c r="H119" s="19"/>
    </row>
    <row r="120" spans="4:9" x14ac:dyDescent="0.2">
      <c r="D120" s="19" t="s">
        <v>97</v>
      </c>
      <c r="E120" s="19"/>
      <c r="F120" s="35"/>
      <c r="G120" s="19"/>
      <c r="H120" s="19"/>
    </row>
    <row r="121" spans="4:9" x14ac:dyDescent="0.2">
      <c r="D121" s="19" t="s">
        <v>98</v>
      </c>
      <c r="E121" s="19"/>
      <c r="F121" s="36"/>
      <c r="G121" s="19"/>
      <c r="H121" s="19"/>
    </row>
    <row r="122" spans="4:9" x14ac:dyDescent="0.2">
      <c r="D122" s="34">
        <v>42736</v>
      </c>
      <c r="E122" s="34"/>
      <c r="F122" s="20">
        <v>3780</v>
      </c>
      <c r="G122" s="19"/>
      <c r="H122" s="19"/>
    </row>
    <row r="123" spans="4:9" x14ac:dyDescent="0.2">
      <c r="D123" s="34" t="s">
        <v>99</v>
      </c>
      <c r="E123" s="34"/>
      <c r="F123" s="20"/>
      <c r="G123" s="19"/>
      <c r="H123" s="19"/>
    </row>
    <row r="124" spans="4:9" x14ac:dyDescent="0.2">
      <c r="D124" s="34">
        <v>43101</v>
      </c>
      <c r="E124" s="34"/>
      <c r="F124" s="20">
        <v>289272</v>
      </c>
      <c r="G124" s="19"/>
      <c r="H124" s="19"/>
      <c r="I124" s="37"/>
    </row>
    <row r="125" spans="4:9" x14ac:dyDescent="0.2">
      <c r="D125" s="34">
        <v>43070</v>
      </c>
      <c r="E125" s="34"/>
      <c r="F125" s="20">
        <v>153188</v>
      </c>
      <c r="G125" s="19"/>
      <c r="H125" s="19"/>
      <c r="I125" s="38"/>
    </row>
    <row r="126" spans="4:9" x14ac:dyDescent="0.2">
      <c r="D126" s="19" t="s">
        <v>100</v>
      </c>
      <c r="E126" s="19"/>
      <c r="F126" s="20"/>
    </row>
    <row r="127" spans="4:9" x14ac:dyDescent="0.2">
      <c r="D127" s="34">
        <v>43101</v>
      </c>
      <c r="E127" s="34"/>
      <c r="F127" s="20">
        <v>242368</v>
      </c>
    </row>
    <row r="128" spans="4:9" x14ac:dyDescent="0.2">
      <c r="D128" s="34">
        <v>43070</v>
      </c>
      <c r="E128" s="34"/>
      <c r="F128" s="20">
        <v>3526</v>
      </c>
    </row>
    <row r="129" spans="4:6" x14ac:dyDescent="0.2">
      <c r="D129" s="34">
        <v>42979</v>
      </c>
      <c r="E129" s="34"/>
      <c r="F129" s="20">
        <v>1763</v>
      </c>
    </row>
    <row r="130" spans="4:6" x14ac:dyDescent="0.2">
      <c r="D130" s="19" t="s">
        <v>101</v>
      </c>
      <c r="E130" s="19"/>
      <c r="F130" s="20"/>
    </row>
    <row r="131" spans="4:6" x14ac:dyDescent="0.2">
      <c r="D131" s="34">
        <v>43040</v>
      </c>
      <c r="E131" s="34"/>
      <c r="F131" s="20">
        <v>197585</v>
      </c>
    </row>
    <row r="132" spans="4:6" x14ac:dyDescent="0.2">
      <c r="D132" s="34" t="s">
        <v>102</v>
      </c>
      <c r="E132" s="34"/>
      <c r="F132" s="19"/>
    </row>
    <row r="133" spans="4:6" x14ac:dyDescent="0.2">
      <c r="D133" s="19" t="s">
        <v>103</v>
      </c>
      <c r="E133" s="19"/>
      <c r="F133" s="20"/>
    </row>
    <row r="134" spans="4:6" x14ac:dyDescent="0.2">
      <c r="D134" s="19" t="s">
        <v>104</v>
      </c>
      <c r="E134" s="19"/>
      <c r="F134" s="20"/>
    </row>
    <row r="135" spans="4:6" x14ac:dyDescent="0.2">
      <c r="D135" s="19" t="s">
        <v>105</v>
      </c>
      <c r="E135" s="19"/>
    </row>
    <row r="136" spans="4:6" x14ac:dyDescent="0.2">
      <c r="D136" s="19" t="s">
        <v>106</v>
      </c>
      <c r="E136" s="19"/>
      <c r="F136" s="20"/>
    </row>
    <row r="137" spans="4:6" x14ac:dyDescent="0.2">
      <c r="D137" s="34">
        <v>42552</v>
      </c>
      <c r="E137" s="34"/>
      <c r="F137" s="20">
        <v>36407</v>
      </c>
    </row>
    <row r="138" spans="4:6" x14ac:dyDescent="0.2">
      <c r="D138" s="34">
        <v>42522</v>
      </c>
      <c r="E138" s="34"/>
      <c r="F138">
        <v>36399</v>
      </c>
    </row>
    <row r="139" spans="4:6" x14ac:dyDescent="0.2">
      <c r="D139" s="34">
        <v>42461</v>
      </c>
      <c r="E139" s="34"/>
      <c r="F139" s="20">
        <v>36300</v>
      </c>
    </row>
    <row r="140" spans="4:6" x14ac:dyDescent="0.2">
      <c r="D140" s="34">
        <v>42491</v>
      </c>
      <c r="E140" s="34"/>
      <c r="F140" s="20">
        <v>36300</v>
      </c>
    </row>
    <row r="141" spans="4:6" x14ac:dyDescent="0.2">
      <c r="D141" s="34">
        <v>42583</v>
      </c>
      <c r="E141" s="34"/>
      <c r="F141" s="39">
        <v>36300</v>
      </c>
    </row>
    <row r="142" spans="4:6" x14ac:dyDescent="0.2">
      <c r="D142" s="34">
        <v>42705</v>
      </c>
      <c r="E142" s="34"/>
      <c r="F142" s="20">
        <v>36291</v>
      </c>
    </row>
    <row r="143" spans="4:6" x14ac:dyDescent="0.2">
      <c r="D143" s="34">
        <v>42401</v>
      </c>
      <c r="E143" s="34"/>
      <c r="F143" s="20">
        <v>36245</v>
      </c>
    </row>
    <row r="144" spans="4:6" x14ac:dyDescent="0.2">
      <c r="D144" s="34">
        <v>42430</v>
      </c>
      <c r="E144" s="34"/>
      <c r="F144" s="20">
        <v>36245</v>
      </c>
    </row>
    <row r="145" spans="4:6" x14ac:dyDescent="0.2">
      <c r="D145" s="34">
        <v>42370</v>
      </c>
      <c r="E145" s="34"/>
      <c r="F145" s="20">
        <v>35760</v>
      </c>
    </row>
    <row r="146" spans="4:6" x14ac:dyDescent="0.2">
      <c r="D146" s="34">
        <v>42675</v>
      </c>
      <c r="E146" s="34"/>
      <c r="F146" s="20">
        <v>34791</v>
      </c>
    </row>
    <row r="147" spans="4:6" x14ac:dyDescent="0.2">
      <c r="D147" s="34">
        <v>42614</v>
      </c>
      <c r="E147" s="34"/>
      <c r="F147" s="20">
        <v>34596</v>
      </c>
    </row>
    <row r="148" spans="4:6" x14ac:dyDescent="0.2">
      <c r="D148" s="34">
        <v>42644</v>
      </c>
      <c r="E148" s="34"/>
      <c r="F148" s="20">
        <v>32892</v>
      </c>
    </row>
    <row r="149" spans="4:6" x14ac:dyDescent="0.2">
      <c r="D149" s="19" t="s">
        <v>107</v>
      </c>
      <c r="E149" s="19"/>
      <c r="F149" s="20"/>
    </row>
    <row r="150" spans="4:6" x14ac:dyDescent="0.2">
      <c r="D150" s="34">
        <v>42979</v>
      </c>
      <c r="E150" s="34"/>
      <c r="F150" s="20">
        <v>11221</v>
      </c>
    </row>
    <row r="151" spans="4:6" x14ac:dyDescent="0.2">
      <c r="D151" s="34">
        <v>43070</v>
      </c>
      <c r="E151" s="34"/>
      <c r="F151" s="20">
        <v>11159</v>
      </c>
    </row>
    <row r="152" spans="4:6" x14ac:dyDescent="0.2">
      <c r="D152" s="34">
        <v>43009</v>
      </c>
      <c r="E152" s="34"/>
      <c r="F152" s="20">
        <v>8032</v>
      </c>
    </row>
    <row r="153" spans="4:6" x14ac:dyDescent="0.2">
      <c r="D153" s="34">
        <v>43040</v>
      </c>
      <c r="E153" s="34"/>
      <c r="F153" s="20">
        <v>5360</v>
      </c>
    </row>
    <row r="154" spans="4:6" x14ac:dyDescent="0.2">
      <c r="D154" s="19" t="s">
        <v>108</v>
      </c>
      <c r="E154" s="19"/>
    </row>
    <row r="155" spans="4:6" x14ac:dyDescent="0.2">
      <c r="D155" s="34">
        <v>43040</v>
      </c>
      <c r="E155" s="34"/>
      <c r="F155" s="20">
        <v>11027</v>
      </c>
    </row>
    <row r="156" spans="4:6" x14ac:dyDescent="0.2">
      <c r="D156" s="34" t="s">
        <v>109</v>
      </c>
      <c r="E156" s="34"/>
      <c r="F156" s="20"/>
    </row>
    <row r="157" spans="4:6" x14ac:dyDescent="0.2">
      <c r="D157" s="19" t="s">
        <v>110</v>
      </c>
      <c r="E157" s="19"/>
      <c r="F157" s="20"/>
    </row>
    <row r="158" spans="4:6" x14ac:dyDescent="0.2">
      <c r="D158" s="19" t="s">
        <v>111</v>
      </c>
      <c r="E158" s="19"/>
    </row>
    <row r="159" spans="4:6" ht="15" x14ac:dyDescent="0.25">
      <c r="D159" s="25" t="s">
        <v>112</v>
      </c>
      <c r="E159" s="25"/>
      <c r="F159" s="36"/>
    </row>
    <row r="160" spans="4:6" x14ac:dyDescent="0.2">
      <c r="D160" s="19" t="s">
        <v>113</v>
      </c>
      <c r="E160" s="19"/>
    </row>
    <row r="161" spans="4:9" x14ac:dyDescent="0.2">
      <c r="D161" s="29">
        <v>42948</v>
      </c>
      <c r="E161" s="29"/>
      <c r="F161" s="20">
        <v>2688134</v>
      </c>
      <c r="I161" s="20"/>
    </row>
    <row r="162" spans="4:9" x14ac:dyDescent="0.2">
      <c r="D162" s="29">
        <v>42979</v>
      </c>
      <c r="E162" s="29"/>
      <c r="F162" s="20">
        <v>2662917</v>
      </c>
      <c r="G162" s="19"/>
      <c r="H162" s="19"/>
      <c r="I162" s="20"/>
    </row>
    <row r="163" spans="4:9" x14ac:dyDescent="0.2">
      <c r="D163" s="29">
        <v>43040</v>
      </c>
      <c r="E163" s="29"/>
      <c r="F163" s="20">
        <v>2645084</v>
      </c>
      <c r="G163" s="19"/>
      <c r="H163" s="19"/>
      <c r="I163" s="20"/>
    </row>
    <row r="164" spans="4:9" x14ac:dyDescent="0.2">
      <c r="D164" s="29">
        <v>43110</v>
      </c>
      <c r="E164" s="29"/>
      <c r="F164" s="20">
        <v>2611166</v>
      </c>
      <c r="G164" s="19"/>
      <c r="H164" s="19"/>
      <c r="I164" s="20"/>
    </row>
    <row r="165" spans="4:9" x14ac:dyDescent="0.2">
      <c r="D165" s="40" t="s">
        <v>114</v>
      </c>
      <c r="E165" s="40"/>
      <c r="F165" s="20">
        <v>-63568</v>
      </c>
      <c r="G165" s="19"/>
      <c r="H165" s="19"/>
      <c r="I165" s="20"/>
    </row>
    <row r="166" spans="4:9" x14ac:dyDescent="0.2">
      <c r="D166" s="19" t="s">
        <v>115</v>
      </c>
      <c r="E166" s="19"/>
      <c r="F166" s="20"/>
      <c r="G166" s="19"/>
      <c r="H166" s="19"/>
      <c r="I166" s="35"/>
    </row>
    <row r="167" spans="4:9" x14ac:dyDescent="0.2">
      <c r="D167" s="29">
        <v>43101</v>
      </c>
      <c r="E167" s="29"/>
      <c r="F167" s="20">
        <v>2047499</v>
      </c>
      <c r="G167" s="19"/>
      <c r="H167" s="19"/>
      <c r="I167" s="20"/>
    </row>
    <row r="168" spans="4:9" x14ac:dyDescent="0.2">
      <c r="D168" s="41" t="s">
        <v>114</v>
      </c>
      <c r="E168" s="41"/>
      <c r="F168" s="19">
        <v>-22188</v>
      </c>
      <c r="G168" s="19"/>
      <c r="H168" s="19"/>
      <c r="I168" s="20"/>
    </row>
    <row r="169" spans="4:9" x14ac:dyDescent="0.2">
      <c r="D169" s="20" t="s">
        <v>116</v>
      </c>
      <c r="E169" s="20"/>
      <c r="F169" s="19"/>
      <c r="G169" s="19"/>
      <c r="H169" s="19"/>
      <c r="I169" s="20"/>
    </row>
    <row r="170" spans="4:9" x14ac:dyDescent="0.2">
      <c r="D170" s="19" t="s">
        <v>117</v>
      </c>
      <c r="E170" s="19"/>
      <c r="F170" s="20"/>
      <c r="G170" s="19"/>
      <c r="H170" s="19"/>
      <c r="I170" s="20"/>
    </row>
    <row r="171" spans="4:9" x14ac:dyDescent="0.2">
      <c r="D171" s="29">
        <v>43040</v>
      </c>
      <c r="E171" s="29"/>
      <c r="F171" s="20">
        <v>920877</v>
      </c>
      <c r="G171" s="19"/>
      <c r="H171" s="19"/>
      <c r="I171" s="20"/>
    </row>
    <row r="172" spans="4:9" x14ac:dyDescent="0.2">
      <c r="D172" s="29">
        <v>43009</v>
      </c>
      <c r="E172" s="29"/>
      <c r="F172" s="20">
        <v>567297</v>
      </c>
      <c r="G172" s="19"/>
      <c r="H172" s="19"/>
      <c r="I172" s="20"/>
    </row>
    <row r="173" spans="4:9" x14ac:dyDescent="0.2">
      <c r="D173" s="29">
        <v>42979</v>
      </c>
      <c r="E173" s="29"/>
      <c r="F173" s="20">
        <v>260955</v>
      </c>
      <c r="G173" s="19"/>
      <c r="H173" s="19"/>
      <c r="I173" s="20"/>
    </row>
    <row r="174" spans="4:9" x14ac:dyDescent="0.2">
      <c r="D174" s="29">
        <v>42948</v>
      </c>
      <c r="E174" s="29"/>
      <c r="F174" s="20">
        <v>17925</v>
      </c>
      <c r="G174" s="19"/>
      <c r="H174" s="19"/>
      <c r="I174" s="20"/>
    </row>
    <row r="175" spans="4:9" x14ac:dyDescent="0.2">
      <c r="D175" s="19" t="s">
        <v>118</v>
      </c>
      <c r="E175" s="19"/>
      <c r="F175" s="20"/>
      <c r="G175" s="19"/>
      <c r="H175" s="19"/>
      <c r="I175" s="20"/>
    </row>
    <row r="176" spans="4:9" x14ac:dyDescent="0.2">
      <c r="D176" s="29">
        <v>42948</v>
      </c>
      <c r="E176" s="29"/>
      <c r="F176" s="20">
        <v>572389</v>
      </c>
      <c r="G176" s="19"/>
      <c r="H176" s="19"/>
      <c r="I176" s="20"/>
    </row>
    <row r="177" spans="4:9" x14ac:dyDescent="0.2">
      <c r="D177" s="29">
        <v>42856</v>
      </c>
      <c r="E177" s="29"/>
      <c r="F177" s="20">
        <v>176163</v>
      </c>
      <c r="G177" s="19"/>
      <c r="H177" s="19"/>
      <c r="I177" s="20"/>
    </row>
    <row r="178" spans="4:9" x14ac:dyDescent="0.2">
      <c r="D178" s="29">
        <v>42461</v>
      </c>
      <c r="E178" s="29"/>
      <c r="F178" s="20">
        <v>153140</v>
      </c>
      <c r="G178" s="19"/>
      <c r="H178" s="19"/>
      <c r="I178" s="20"/>
    </row>
    <row r="179" spans="4:9" x14ac:dyDescent="0.2">
      <c r="D179" s="29">
        <v>42430</v>
      </c>
      <c r="E179" s="29"/>
      <c r="F179" s="20">
        <v>151847</v>
      </c>
      <c r="G179" s="19"/>
      <c r="H179" s="19"/>
      <c r="I179" s="20"/>
    </row>
    <row r="180" spans="4:9" x14ac:dyDescent="0.2">
      <c r="D180" s="29">
        <v>42491</v>
      </c>
      <c r="E180" s="29"/>
      <c r="F180" s="20">
        <v>151454</v>
      </c>
      <c r="G180" s="19"/>
      <c r="H180" s="19"/>
      <c r="I180" s="20"/>
    </row>
    <row r="181" spans="4:9" x14ac:dyDescent="0.2">
      <c r="D181" s="19" t="s">
        <v>119</v>
      </c>
      <c r="E181" s="19"/>
      <c r="F181" s="20"/>
      <c r="G181" s="19"/>
      <c r="H181" s="19"/>
      <c r="I181" s="20"/>
    </row>
    <row r="182" spans="4:9" x14ac:dyDescent="0.2">
      <c r="D182" s="29">
        <v>43009</v>
      </c>
      <c r="E182" s="29"/>
      <c r="F182" s="20">
        <v>459161</v>
      </c>
      <c r="G182" s="19"/>
      <c r="H182" s="19"/>
      <c r="I182" s="20"/>
    </row>
    <row r="183" spans="4:9" x14ac:dyDescent="0.2">
      <c r="D183" s="29">
        <v>42856</v>
      </c>
      <c r="E183" s="29"/>
      <c r="F183" s="20">
        <v>444123</v>
      </c>
      <c r="G183" s="19"/>
      <c r="H183" s="19"/>
      <c r="I183" s="20"/>
    </row>
    <row r="184" spans="4:9" x14ac:dyDescent="0.2">
      <c r="D184" s="29">
        <v>42948</v>
      </c>
      <c r="E184" s="29"/>
      <c r="F184" s="20">
        <v>428862</v>
      </c>
      <c r="G184" s="19"/>
      <c r="H184" s="19"/>
      <c r="I184" s="20"/>
    </row>
    <row r="185" spans="4:9" x14ac:dyDescent="0.2">
      <c r="D185" s="29">
        <v>42736</v>
      </c>
      <c r="E185" s="29"/>
      <c r="F185" s="20">
        <v>422219</v>
      </c>
      <c r="G185" s="19"/>
      <c r="H185" s="19"/>
      <c r="I185" s="20"/>
    </row>
    <row r="186" spans="4:9" x14ac:dyDescent="0.2">
      <c r="D186" s="19" t="s">
        <v>120</v>
      </c>
      <c r="E186" s="19"/>
      <c r="F186" s="19"/>
      <c r="G186" s="19"/>
      <c r="H186" s="19"/>
      <c r="I186" s="19"/>
    </row>
    <row r="187" spans="4:9" x14ac:dyDescent="0.2">
      <c r="D187" s="19" t="s">
        <v>121</v>
      </c>
      <c r="E187" s="19"/>
      <c r="F187" s="19"/>
      <c r="G187" s="19"/>
      <c r="H187" s="19"/>
      <c r="I187" s="19"/>
    </row>
    <row r="188" spans="4:9" x14ac:dyDescent="0.2">
      <c r="D188" s="19" t="s">
        <v>122</v>
      </c>
      <c r="E188" s="19"/>
      <c r="F188" s="20"/>
      <c r="G188" s="19"/>
      <c r="H188" s="19"/>
      <c r="I188" s="19"/>
    </row>
    <row r="189" spans="4:9" x14ac:dyDescent="0.2">
      <c r="D189" s="29">
        <v>42979</v>
      </c>
      <c r="E189" s="29"/>
      <c r="F189" s="20">
        <v>95773</v>
      </c>
      <c r="G189" s="19"/>
      <c r="H189" s="19"/>
      <c r="I189" s="20"/>
    </row>
    <row r="190" spans="4:9" x14ac:dyDescent="0.2">
      <c r="D190" s="29">
        <v>42948</v>
      </c>
      <c r="E190" s="29"/>
      <c r="F190" s="20">
        <v>61036</v>
      </c>
      <c r="G190" s="19"/>
      <c r="H190" s="19"/>
      <c r="I190" s="20"/>
    </row>
    <row r="191" spans="4:9" x14ac:dyDescent="0.2">
      <c r="D191" s="29">
        <v>42826</v>
      </c>
      <c r="E191" s="29"/>
      <c r="F191" s="20">
        <v>57056</v>
      </c>
      <c r="G191" s="19"/>
      <c r="H191" s="19"/>
      <c r="I191" s="20"/>
    </row>
    <row r="192" spans="4:9" x14ac:dyDescent="0.2">
      <c r="D192" s="29">
        <v>42887</v>
      </c>
      <c r="E192" s="29"/>
      <c r="F192" s="20">
        <v>54525</v>
      </c>
      <c r="G192" s="19"/>
      <c r="H192" s="19"/>
      <c r="I192" s="20"/>
    </row>
    <row r="193" spans="4:9" x14ac:dyDescent="0.2">
      <c r="D193" s="29">
        <v>42736</v>
      </c>
      <c r="E193" s="29"/>
      <c r="F193" s="20">
        <v>53029</v>
      </c>
      <c r="G193" s="19"/>
      <c r="H193" s="19"/>
      <c r="I193" s="20"/>
    </row>
    <row r="194" spans="4:9" x14ac:dyDescent="0.2">
      <c r="D194" s="29">
        <v>42856</v>
      </c>
      <c r="E194" s="29"/>
      <c r="F194" s="20">
        <v>52995</v>
      </c>
      <c r="G194" s="19"/>
      <c r="H194" s="19"/>
      <c r="I194" s="20"/>
    </row>
    <row r="195" spans="4:9" x14ac:dyDescent="0.2">
      <c r="D195" s="29">
        <v>42767</v>
      </c>
      <c r="E195" s="29"/>
      <c r="F195" s="20">
        <v>52405</v>
      </c>
      <c r="G195" s="19"/>
      <c r="H195" s="19"/>
      <c r="I195" s="20"/>
    </row>
    <row r="196" spans="4:9" x14ac:dyDescent="0.2">
      <c r="D196" s="29">
        <v>42917</v>
      </c>
      <c r="E196" s="29"/>
      <c r="F196" s="20">
        <v>46531</v>
      </c>
      <c r="G196" s="19"/>
      <c r="H196" s="19"/>
      <c r="I196" s="20"/>
    </row>
    <row r="197" spans="4:9" x14ac:dyDescent="0.2">
      <c r="D197" s="29">
        <v>42795</v>
      </c>
      <c r="E197" s="29"/>
      <c r="F197" s="20">
        <v>45037</v>
      </c>
      <c r="G197" s="19"/>
      <c r="H197" s="19"/>
      <c r="I197" s="20"/>
    </row>
    <row r="198" spans="4:9" x14ac:dyDescent="0.2">
      <c r="D198" s="19" t="s">
        <v>123</v>
      </c>
      <c r="E198" s="19"/>
      <c r="F198" s="20"/>
      <c r="G198" s="19"/>
      <c r="H198" s="19"/>
      <c r="I198" s="19"/>
    </row>
    <row r="199" spans="4:9" x14ac:dyDescent="0.2">
      <c r="D199" s="19" t="s">
        <v>124</v>
      </c>
      <c r="E199" s="19"/>
      <c r="F199" s="20"/>
      <c r="G199" s="19"/>
      <c r="H199" s="19"/>
      <c r="I199" s="19"/>
    </row>
    <row r="200" spans="4:9" x14ac:dyDescent="0.2">
      <c r="D200" s="29">
        <v>43101</v>
      </c>
      <c r="E200" s="29"/>
      <c r="F200" s="20">
        <v>55003</v>
      </c>
      <c r="G200" s="19"/>
      <c r="H200" s="19"/>
      <c r="I200" s="19"/>
    </row>
    <row r="201" spans="4:9" x14ac:dyDescent="0.2">
      <c r="D201" s="29" t="s">
        <v>125</v>
      </c>
      <c r="E201" s="29"/>
      <c r="F201" s="20"/>
      <c r="G201" s="19"/>
      <c r="H201" s="19"/>
      <c r="I201" s="19"/>
    </row>
    <row r="202" spans="4:9" x14ac:dyDescent="0.2">
      <c r="D202" s="29">
        <v>43132</v>
      </c>
      <c r="E202" s="29"/>
      <c r="F202" s="20">
        <v>9229</v>
      </c>
      <c r="G202" s="19"/>
      <c r="H202" s="19"/>
      <c r="I202" s="20"/>
    </row>
    <row r="203" spans="4:9" x14ac:dyDescent="0.2">
      <c r="D203" s="29">
        <v>43101</v>
      </c>
      <c r="E203" s="29"/>
      <c r="F203" s="20">
        <v>8858</v>
      </c>
      <c r="G203" s="19"/>
      <c r="H203" s="19"/>
      <c r="I203" s="20"/>
    </row>
    <row r="204" spans="4:9" x14ac:dyDescent="0.2">
      <c r="D204" s="19" t="s">
        <v>126</v>
      </c>
      <c r="E204" s="19"/>
      <c r="F204" s="20"/>
      <c r="G204" s="19"/>
      <c r="H204" s="19"/>
      <c r="I204" s="19"/>
    </row>
    <row r="205" spans="4:9" x14ac:dyDescent="0.2">
      <c r="D205" s="29">
        <v>43101</v>
      </c>
      <c r="E205" s="29"/>
      <c r="F205" s="20">
        <v>20970</v>
      </c>
      <c r="G205" s="19"/>
      <c r="H205" s="19"/>
      <c r="I205" s="20"/>
    </row>
    <row r="206" spans="4:9" x14ac:dyDescent="0.2">
      <c r="D206" s="29">
        <v>43132</v>
      </c>
      <c r="E206" s="29"/>
      <c r="F206" s="20">
        <v>10562</v>
      </c>
      <c r="G206" s="19"/>
      <c r="H206" s="19"/>
      <c r="I206" s="20"/>
    </row>
    <row r="207" spans="4:9" ht="15" x14ac:dyDescent="0.25">
      <c r="D207" s="25" t="s">
        <v>127</v>
      </c>
      <c r="E207" s="25"/>
      <c r="F207" s="20"/>
    </row>
    <row r="208" spans="4:9" x14ac:dyDescent="0.2">
      <c r="D208" s="19" t="s">
        <v>128</v>
      </c>
      <c r="E208" s="19"/>
      <c r="F208" s="19"/>
    </row>
    <row r="209" spans="4:8" x14ac:dyDescent="0.2">
      <c r="D209" s="42">
        <v>43040</v>
      </c>
      <c r="E209" s="42"/>
      <c r="F209" s="20">
        <v>141866</v>
      </c>
      <c r="G209" s="16"/>
      <c r="H209" s="16"/>
    </row>
    <row r="210" spans="4:8" x14ac:dyDescent="0.2">
      <c r="D210" s="42">
        <v>43070</v>
      </c>
      <c r="E210" s="42"/>
      <c r="F210" s="20">
        <v>472258</v>
      </c>
      <c r="G210" s="16"/>
      <c r="H210" s="16"/>
    </row>
    <row r="211" spans="4:8" x14ac:dyDescent="0.2">
      <c r="D211" s="42">
        <v>43101</v>
      </c>
      <c r="E211" s="42"/>
      <c r="F211" s="20">
        <v>212733</v>
      </c>
      <c r="G211" s="16"/>
      <c r="H211" s="16"/>
    </row>
    <row r="212" spans="4:8" x14ac:dyDescent="0.2">
      <c r="D212" s="42">
        <v>43132</v>
      </c>
      <c r="E212" s="42"/>
      <c r="F212" s="20">
        <v>161378</v>
      </c>
      <c r="G212" s="16"/>
      <c r="H212" s="16"/>
    </row>
    <row r="213" spans="4:8" x14ac:dyDescent="0.2">
      <c r="D213" s="34" t="s">
        <v>129</v>
      </c>
      <c r="E213" s="34"/>
      <c r="F213" s="20"/>
      <c r="G213" s="16"/>
      <c r="H213" s="16"/>
    </row>
    <row r="214" spans="4:8" x14ac:dyDescent="0.2">
      <c r="D214" s="42">
        <v>42767</v>
      </c>
      <c r="E214" s="42"/>
      <c r="F214" s="20">
        <v>263</v>
      </c>
      <c r="G214" s="16"/>
      <c r="H214" s="16"/>
    </row>
    <row r="215" spans="4:8" x14ac:dyDescent="0.2">
      <c r="D215" s="42">
        <v>42795</v>
      </c>
      <c r="E215" s="42"/>
      <c r="F215" s="20">
        <v>565</v>
      </c>
      <c r="G215" s="16"/>
      <c r="H215" s="16"/>
    </row>
    <row r="216" spans="4:8" x14ac:dyDescent="0.2">
      <c r="D216" s="42">
        <v>42826</v>
      </c>
      <c r="E216" s="42"/>
      <c r="F216" s="20">
        <v>319</v>
      </c>
      <c r="G216" s="16"/>
      <c r="H216" s="16"/>
    </row>
    <row r="217" spans="4:8" x14ac:dyDescent="0.2">
      <c r="D217" s="42">
        <v>42856</v>
      </c>
      <c r="E217" s="42"/>
      <c r="F217" s="43">
        <v>1723</v>
      </c>
      <c r="G217" s="16"/>
      <c r="H217" s="16"/>
    </row>
    <row r="218" spans="4:8" x14ac:dyDescent="0.2">
      <c r="D218" s="42">
        <v>42887</v>
      </c>
      <c r="E218" s="42"/>
      <c r="F218" s="43">
        <v>1683</v>
      </c>
      <c r="G218" s="16"/>
      <c r="H218" s="16"/>
    </row>
    <row r="219" spans="4:8" x14ac:dyDescent="0.2">
      <c r="D219" s="42">
        <v>42917</v>
      </c>
      <c r="E219" s="42"/>
      <c r="F219" s="43">
        <v>1639</v>
      </c>
      <c r="G219" s="16"/>
      <c r="H219" s="16"/>
    </row>
    <row r="220" spans="4:8" x14ac:dyDescent="0.2">
      <c r="D220" s="19" t="s">
        <v>130</v>
      </c>
      <c r="E220" s="19"/>
      <c r="F220" s="44"/>
      <c r="G220" s="16"/>
      <c r="H220" s="16"/>
    </row>
    <row r="221" spans="4:8" x14ac:dyDescent="0.2">
      <c r="D221" s="42">
        <v>43101</v>
      </c>
      <c r="E221" s="42"/>
      <c r="F221" s="20">
        <v>195214</v>
      </c>
      <c r="G221" s="16"/>
      <c r="H221" s="16"/>
    </row>
    <row r="222" spans="4:8" x14ac:dyDescent="0.2">
      <c r="D222" s="42">
        <v>43132</v>
      </c>
      <c r="E222" s="42"/>
      <c r="F222" s="20">
        <v>2516360</v>
      </c>
      <c r="G222" s="16"/>
      <c r="H222" s="16"/>
    </row>
    <row r="223" spans="4:8" x14ac:dyDescent="0.2">
      <c r="D223" s="34" t="s">
        <v>131</v>
      </c>
      <c r="E223" s="34"/>
      <c r="F223" s="20"/>
      <c r="G223" s="16"/>
      <c r="H223" s="16"/>
    </row>
    <row r="224" spans="4:8" x14ac:dyDescent="0.2">
      <c r="D224" s="42">
        <v>43101</v>
      </c>
      <c r="E224" s="42"/>
      <c r="F224" s="20">
        <v>5343</v>
      </c>
      <c r="G224" s="16"/>
      <c r="H224" s="16"/>
    </row>
    <row r="225" spans="4:8" x14ac:dyDescent="0.2">
      <c r="D225" s="42">
        <v>43132</v>
      </c>
      <c r="E225" s="42"/>
      <c r="F225" s="20">
        <v>146670</v>
      </c>
      <c r="G225" s="16"/>
      <c r="H225" s="16"/>
    </row>
    <row r="226" spans="4:8" x14ac:dyDescent="0.2">
      <c r="D226" s="42">
        <v>43101</v>
      </c>
      <c r="E226" s="42"/>
      <c r="F226" s="20">
        <v>138</v>
      </c>
      <c r="G226" s="16"/>
      <c r="H226" s="16"/>
    </row>
    <row r="227" spans="4:8" x14ac:dyDescent="0.2">
      <c r="D227" s="42">
        <v>43132</v>
      </c>
      <c r="E227" s="42"/>
      <c r="F227" s="20">
        <v>93194</v>
      </c>
      <c r="G227" s="16"/>
      <c r="H227" s="16"/>
    </row>
    <row r="228" spans="4:8" x14ac:dyDescent="0.2">
      <c r="D228" s="19" t="s">
        <v>132</v>
      </c>
      <c r="E228" s="19"/>
      <c r="F228" s="20"/>
      <c r="G228" s="16"/>
      <c r="H228" s="16"/>
    </row>
    <row r="229" spans="4:8" x14ac:dyDescent="0.2">
      <c r="D229" s="42">
        <v>42767</v>
      </c>
      <c r="E229" s="42"/>
      <c r="F229" s="20">
        <v>3179</v>
      </c>
      <c r="G229" s="16"/>
      <c r="H229" s="16"/>
    </row>
    <row r="230" spans="4:8" x14ac:dyDescent="0.2">
      <c r="D230" s="42">
        <v>42795</v>
      </c>
      <c r="E230" s="42"/>
      <c r="F230" s="20">
        <v>470</v>
      </c>
      <c r="G230" s="16"/>
      <c r="H230" s="16"/>
    </row>
    <row r="231" spans="4:8" x14ac:dyDescent="0.2">
      <c r="D231" s="42">
        <v>42826</v>
      </c>
      <c r="E231" s="42"/>
      <c r="F231" s="20">
        <v>11744</v>
      </c>
      <c r="G231" s="16"/>
      <c r="H231" s="16"/>
    </row>
    <row r="232" spans="4:8" x14ac:dyDescent="0.2">
      <c r="D232" s="42">
        <v>42856</v>
      </c>
      <c r="E232" s="42"/>
      <c r="F232" s="20">
        <v>22255</v>
      </c>
      <c r="G232" s="16"/>
      <c r="H232" s="16"/>
    </row>
    <row r="233" spans="4:8" x14ac:dyDescent="0.2">
      <c r="D233" s="42">
        <v>42979</v>
      </c>
      <c r="E233" s="42"/>
      <c r="F233" s="20">
        <v>136176</v>
      </c>
      <c r="G233" s="16"/>
      <c r="H233" s="16"/>
    </row>
    <row r="234" spans="4:8" x14ac:dyDescent="0.2">
      <c r="D234" s="42">
        <v>43070</v>
      </c>
      <c r="E234" s="42"/>
      <c r="F234" s="20">
        <v>277451</v>
      </c>
    </row>
    <row r="235" spans="4:8" x14ac:dyDescent="0.2">
      <c r="D235" s="42">
        <v>43101</v>
      </c>
      <c r="E235" s="42"/>
      <c r="F235" s="20">
        <v>223723</v>
      </c>
    </row>
    <row r="236" spans="4:8" x14ac:dyDescent="0.2">
      <c r="D236" s="42">
        <v>43132</v>
      </c>
      <c r="E236" s="42"/>
      <c r="F236" s="20">
        <v>283989</v>
      </c>
    </row>
    <row r="237" spans="4:8" x14ac:dyDescent="0.2">
      <c r="D237" s="42">
        <v>43160</v>
      </c>
      <c r="E237" s="42"/>
      <c r="F237" s="20">
        <v>283953</v>
      </c>
    </row>
    <row r="238" spans="4:8" x14ac:dyDescent="0.2">
      <c r="D238" s="19" t="s">
        <v>133</v>
      </c>
      <c r="E238" s="19"/>
      <c r="F238" s="20"/>
    </row>
    <row r="239" spans="4:8" x14ac:dyDescent="0.2">
      <c r="D239" s="34" t="s">
        <v>134</v>
      </c>
      <c r="E239" s="34"/>
      <c r="F239" s="20"/>
    </row>
    <row r="240" spans="4:8" x14ac:dyDescent="0.2">
      <c r="D240" s="19" t="s">
        <v>135</v>
      </c>
      <c r="E240" s="19"/>
      <c r="F240" s="20"/>
    </row>
    <row r="241" spans="4:6" x14ac:dyDescent="0.2">
      <c r="D241" s="19" t="s">
        <v>136</v>
      </c>
      <c r="E241" s="19"/>
      <c r="F241" s="19"/>
    </row>
    <row r="242" spans="4:6" x14ac:dyDescent="0.2">
      <c r="D242" s="42">
        <v>43132</v>
      </c>
      <c r="E242" s="42"/>
      <c r="F242" s="20">
        <v>3269</v>
      </c>
    </row>
    <row r="243" spans="4:6" x14ac:dyDescent="0.2">
      <c r="D243" s="42">
        <v>43160</v>
      </c>
      <c r="E243" s="42"/>
      <c r="F243" s="20">
        <v>2301</v>
      </c>
    </row>
    <row r="244" spans="4:6" x14ac:dyDescent="0.2">
      <c r="D244" s="19" t="s">
        <v>137</v>
      </c>
      <c r="E244" s="19"/>
      <c r="F244" s="20"/>
    </row>
    <row r="245" spans="4:6" x14ac:dyDescent="0.2">
      <c r="D245" s="42">
        <v>42948</v>
      </c>
      <c r="E245" s="42"/>
      <c r="F245" s="20">
        <v>7217</v>
      </c>
    </row>
    <row r="246" spans="4:6" x14ac:dyDescent="0.2">
      <c r="D246" s="42">
        <v>42979</v>
      </c>
      <c r="E246" s="42"/>
      <c r="F246" s="20">
        <v>18433</v>
      </c>
    </row>
    <row r="247" spans="4:6" x14ac:dyDescent="0.2">
      <c r="D247" s="42">
        <v>43009</v>
      </c>
      <c r="E247" s="42"/>
      <c r="F247" s="20">
        <v>30212</v>
      </c>
    </row>
    <row r="248" spans="4:6" x14ac:dyDescent="0.2">
      <c r="D248" s="42">
        <v>43040</v>
      </c>
      <c r="E248" s="42"/>
      <c r="F248" s="20">
        <v>30204</v>
      </c>
    </row>
    <row r="249" spans="4:6" x14ac:dyDescent="0.2">
      <c r="D249" s="19" t="s">
        <v>138</v>
      </c>
      <c r="E249" s="19"/>
      <c r="F249" s="20"/>
    </row>
    <row r="250" spans="4:6" x14ac:dyDescent="0.2">
      <c r="D250" s="42">
        <v>43070</v>
      </c>
      <c r="E250" s="42"/>
      <c r="F250" s="20">
        <v>615065</v>
      </c>
    </row>
    <row r="251" spans="4:6" x14ac:dyDescent="0.2">
      <c r="D251" s="45">
        <v>43101</v>
      </c>
      <c r="E251" s="45"/>
      <c r="F251" s="20">
        <v>174176</v>
      </c>
    </row>
    <row r="252" spans="4:6" x14ac:dyDescent="0.2">
      <c r="D252" s="45">
        <v>43132</v>
      </c>
      <c r="E252" s="45"/>
      <c r="F252" s="20">
        <v>175003</v>
      </c>
    </row>
    <row r="253" spans="4:6" x14ac:dyDescent="0.2">
      <c r="D253" s="19" t="s">
        <v>139</v>
      </c>
      <c r="E253" s="19"/>
    </row>
    <row r="254" spans="4:6" x14ac:dyDescent="0.2">
      <c r="D254" s="42">
        <v>43070</v>
      </c>
      <c r="E254" s="42"/>
      <c r="F254" s="41">
        <v>49096</v>
      </c>
    </row>
    <row r="255" spans="4:6" x14ac:dyDescent="0.2">
      <c r="D255" s="42">
        <v>43132</v>
      </c>
      <c r="E255" s="42"/>
      <c r="F255" s="41">
        <v>218900</v>
      </c>
    </row>
    <row r="256" spans="4:6" x14ac:dyDescent="0.2">
      <c r="D256" s="34" t="s">
        <v>140</v>
      </c>
      <c r="E256" s="34"/>
      <c r="F256" s="41"/>
    </row>
    <row r="257" spans="4:6" x14ac:dyDescent="0.2">
      <c r="D257" s="19" t="s">
        <v>141</v>
      </c>
      <c r="E257" s="19"/>
      <c r="F257" s="41"/>
    </row>
    <row r="258" spans="4:6" x14ac:dyDescent="0.2">
      <c r="D258" s="42">
        <v>43132</v>
      </c>
      <c r="E258" s="42"/>
      <c r="F258" s="41">
        <v>514514</v>
      </c>
    </row>
    <row r="259" spans="4:6" x14ac:dyDescent="0.2">
      <c r="D259" s="34" t="s">
        <v>131</v>
      </c>
      <c r="E259" s="34"/>
      <c r="F259" s="41"/>
    </row>
    <row r="260" spans="4:6" x14ac:dyDescent="0.2">
      <c r="D260" s="42">
        <v>42430</v>
      </c>
      <c r="E260" s="42"/>
      <c r="F260" s="41">
        <v>84625</v>
      </c>
    </row>
    <row r="261" spans="4:6" x14ac:dyDescent="0.2">
      <c r="D261" s="42">
        <v>42461</v>
      </c>
      <c r="E261" s="42"/>
      <c r="F261" s="41">
        <v>69065</v>
      </c>
    </row>
    <row r="262" spans="4:6" x14ac:dyDescent="0.2">
      <c r="D262" s="19" t="s">
        <v>142</v>
      </c>
      <c r="E262" s="19"/>
      <c r="F262" s="41"/>
    </row>
    <row r="263" spans="4:6" x14ac:dyDescent="0.2">
      <c r="D263" s="19" t="s">
        <v>143</v>
      </c>
      <c r="E263" s="19"/>
      <c r="F263" s="41"/>
    </row>
    <row r="264" spans="4:6" x14ac:dyDescent="0.2">
      <c r="D264" s="42">
        <v>42736</v>
      </c>
      <c r="E264" s="42"/>
      <c r="F264" s="41">
        <v>43988</v>
      </c>
    </row>
    <row r="265" spans="4:6" x14ac:dyDescent="0.2">
      <c r="D265" s="42">
        <v>42767</v>
      </c>
      <c r="E265" s="42"/>
      <c r="F265" s="16">
        <v>44538</v>
      </c>
    </row>
    <row r="266" spans="4:6" x14ac:dyDescent="0.2">
      <c r="D266" s="42">
        <v>42795</v>
      </c>
      <c r="E266" s="42"/>
      <c r="F266" s="41">
        <v>46540</v>
      </c>
    </row>
    <row r="267" spans="4:6" x14ac:dyDescent="0.2">
      <c r="D267" s="42">
        <v>42826</v>
      </c>
      <c r="E267" s="42"/>
      <c r="F267" s="41">
        <v>41789</v>
      </c>
    </row>
    <row r="268" spans="4:6" x14ac:dyDescent="0.2">
      <c r="D268" s="19" t="s">
        <v>144</v>
      </c>
      <c r="E268" s="19"/>
      <c r="F268" s="41"/>
    </row>
    <row r="269" spans="4:6" x14ac:dyDescent="0.2">
      <c r="D269" s="42">
        <v>42767</v>
      </c>
      <c r="E269" s="42"/>
      <c r="F269" s="41">
        <v>22563</v>
      </c>
    </row>
    <row r="270" spans="4:6" x14ac:dyDescent="0.2">
      <c r="D270" s="42">
        <v>42795</v>
      </c>
      <c r="E270" s="42"/>
      <c r="F270" s="41">
        <v>11292</v>
      </c>
    </row>
    <row r="271" spans="4:6" x14ac:dyDescent="0.2">
      <c r="D271" s="42">
        <v>42826</v>
      </c>
      <c r="E271" s="42"/>
      <c r="F271" s="41">
        <v>10831</v>
      </c>
    </row>
    <row r="272" spans="4:6" x14ac:dyDescent="0.2">
      <c r="D272" s="42">
        <v>42856</v>
      </c>
      <c r="E272" s="42"/>
      <c r="F272" s="41">
        <v>19359</v>
      </c>
    </row>
    <row r="273" spans="3:6" x14ac:dyDescent="0.2">
      <c r="D273" s="42">
        <v>42917</v>
      </c>
      <c r="E273" s="42"/>
      <c r="F273" s="41">
        <v>11807</v>
      </c>
    </row>
    <row r="274" spans="3:6" x14ac:dyDescent="0.2">
      <c r="D274" s="42">
        <v>42948</v>
      </c>
      <c r="E274" s="42"/>
      <c r="F274" s="41">
        <v>18297</v>
      </c>
    </row>
    <row r="275" spans="3:6" x14ac:dyDescent="0.2">
      <c r="D275" s="42">
        <v>42979</v>
      </c>
      <c r="E275" s="42"/>
      <c r="F275" s="41">
        <v>19411</v>
      </c>
    </row>
    <row r="276" spans="3:6" x14ac:dyDescent="0.2">
      <c r="D276" s="42">
        <v>43009</v>
      </c>
      <c r="E276" s="42"/>
      <c r="F276" s="41">
        <v>11324</v>
      </c>
    </row>
    <row r="277" spans="3:6" x14ac:dyDescent="0.2">
      <c r="D277" s="42">
        <v>43040</v>
      </c>
      <c r="E277" s="42"/>
      <c r="F277" s="41">
        <v>10824</v>
      </c>
    </row>
    <row r="278" spans="3:6" x14ac:dyDescent="0.2">
      <c r="D278" s="42">
        <v>43070</v>
      </c>
      <c r="E278" s="42"/>
      <c r="F278" s="41">
        <v>33189</v>
      </c>
    </row>
    <row r="279" spans="3:6" x14ac:dyDescent="0.2">
      <c r="D279" s="19" t="s">
        <v>145</v>
      </c>
      <c r="E279" s="19"/>
      <c r="F279" s="41"/>
    </row>
    <row r="280" spans="3:6" x14ac:dyDescent="0.2">
      <c r="D280" s="19" t="s">
        <v>146</v>
      </c>
      <c r="E280" s="19"/>
      <c r="F280" s="19"/>
    </row>
    <row r="281" spans="3:6" ht="15" x14ac:dyDescent="0.25">
      <c r="D281" s="25" t="s">
        <v>147</v>
      </c>
      <c r="E281" s="25"/>
      <c r="F281" s="41"/>
    </row>
    <row r="282" spans="3:6" x14ac:dyDescent="0.2">
      <c r="C282" s="46"/>
      <c r="D282" s="19" t="s">
        <v>148</v>
      </c>
      <c r="E282" s="19"/>
    </row>
    <row r="283" spans="3:6" x14ac:dyDescent="0.2">
      <c r="C283" s="46"/>
      <c r="D283" s="29">
        <v>43070</v>
      </c>
      <c r="E283" s="29"/>
      <c r="F283" s="35">
        <v>2774175</v>
      </c>
    </row>
    <row r="284" spans="3:6" x14ac:dyDescent="0.2">
      <c r="D284" s="29">
        <v>43009</v>
      </c>
      <c r="E284" s="29"/>
      <c r="F284" s="35">
        <v>159897</v>
      </c>
    </row>
    <row r="285" spans="3:6" x14ac:dyDescent="0.2">
      <c r="D285" s="42">
        <v>43040</v>
      </c>
      <c r="E285" s="42"/>
      <c r="F285" s="47">
        <v>156958</v>
      </c>
    </row>
    <row r="286" spans="3:6" x14ac:dyDescent="0.2">
      <c r="D286" s="42">
        <v>42979</v>
      </c>
      <c r="E286" s="42"/>
      <c r="F286" s="47">
        <v>89142</v>
      </c>
    </row>
    <row r="287" spans="3:6" x14ac:dyDescent="0.2">
      <c r="D287" s="42">
        <v>42948</v>
      </c>
      <c r="E287" s="42"/>
      <c r="F287" s="47">
        <v>41347</v>
      </c>
    </row>
    <row r="288" spans="3:6" x14ac:dyDescent="0.2">
      <c r="D288" s="19" t="s">
        <v>149</v>
      </c>
      <c r="E288" s="19"/>
      <c r="F288" s="48"/>
    </row>
    <row r="289" spans="4:6" x14ac:dyDescent="0.2">
      <c r="D289" s="42">
        <v>43160</v>
      </c>
      <c r="E289" s="42"/>
      <c r="F289" s="48">
        <v>2397204</v>
      </c>
    </row>
    <row r="290" spans="4:6" x14ac:dyDescent="0.2">
      <c r="D290" s="19" t="s">
        <v>150</v>
      </c>
      <c r="E290" s="19"/>
      <c r="F290" s="48"/>
    </row>
    <row r="291" spans="4:6" x14ac:dyDescent="0.2">
      <c r="D291" s="29">
        <v>43160</v>
      </c>
      <c r="E291" s="29"/>
      <c r="F291" s="48">
        <v>372625</v>
      </c>
    </row>
    <row r="292" spans="4:6" x14ac:dyDescent="0.2">
      <c r="D292" s="42">
        <v>43070</v>
      </c>
      <c r="E292" s="42"/>
      <c r="F292" s="49">
        <v>1804</v>
      </c>
    </row>
    <row r="293" spans="4:6" x14ac:dyDescent="0.2">
      <c r="D293" s="34" t="s">
        <v>151</v>
      </c>
      <c r="E293" s="34"/>
      <c r="F293" s="49"/>
    </row>
    <row r="294" spans="4:6" x14ac:dyDescent="0.2">
      <c r="D294" s="19" t="s">
        <v>137</v>
      </c>
      <c r="E294" s="19"/>
      <c r="F294" s="49"/>
    </row>
    <row r="295" spans="4:6" x14ac:dyDescent="0.2">
      <c r="D295" s="29">
        <v>43070</v>
      </c>
      <c r="E295" s="29"/>
      <c r="F295" s="35">
        <v>961995</v>
      </c>
    </row>
    <row r="296" spans="4:6" x14ac:dyDescent="0.2">
      <c r="D296" s="42">
        <v>43040</v>
      </c>
      <c r="E296" s="42"/>
      <c r="F296" s="49">
        <v>14936</v>
      </c>
    </row>
    <row r="297" spans="4:6" x14ac:dyDescent="0.2">
      <c r="D297" s="42">
        <v>43009</v>
      </c>
      <c r="E297" s="42"/>
      <c r="F297" s="49">
        <v>5913</v>
      </c>
    </row>
    <row r="298" spans="4:6" x14ac:dyDescent="0.2">
      <c r="D298" s="42">
        <v>42979</v>
      </c>
      <c r="E298" s="42"/>
      <c r="F298" s="49">
        <v>3058</v>
      </c>
    </row>
    <row r="299" spans="4:6" x14ac:dyDescent="0.2">
      <c r="D299" s="42">
        <v>42948</v>
      </c>
      <c r="E299" s="42"/>
      <c r="F299" s="49">
        <v>683</v>
      </c>
    </row>
    <row r="300" spans="4:6" x14ac:dyDescent="0.2">
      <c r="D300" s="19" t="s">
        <v>152</v>
      </c>
      <c r="E300" s="19"/>
      <c r="F300" s="49"/>
    </row>
    <row r="301" spans="4:6" x14ac:dyDescent="0.2">
      <c r="D301" s="50">
        <v>42948</v>
      </c>
      <c r="E301" s="50"/>
      <c r="F301" s="49">
        <v>884870</v>
      </c>
    </row>
    <row r="302" spans="4:6" x14ac:dyDescent="0.2">
      <c r="D302" s="29">
        <v>42795</v>
      </c>
      <c r="E302" s="29"/>
      <c r="F302" s="49">
        <v>422916</v>
      </c>
    </row>
    <row r="303" spans="4:6" x14ac:dyDescent="0.2">
      <c r="D303" s="29">
        <v>42552</v>
      </c>
      <c r="E303" s="29"/>
      <c r="F303" s="49">
        <v>369343</v>
      </c>
    </row>
    <row r="304" spans="4:6" x14ac:dyDescent="0.2">
      <c r="D304" s="29">
        <v>43160</v>
      </c>
      <c r="E304" s="29"/>
      <c r="F304" s="51">
        <v>331841</v>
      </c>
    </row>
    <row r="305" spans="4:6" x14ac:dyDescent="0.2">
      <c r="D305" s="29">
        <v>42705</v>
      </c>
      <c r="E305" s="29"/>
      <c r="F305" s="51">
        <v>29803</v>
      </c>
    </row>
    <row r="306" spans="4:6" x14ac:dyDescent="0.2">
      <c r="D306" s="29">
        <v>42614</v>
      </c>
      <c r="E306" s="29"/>
      <c r="F306" s="51">
        <v>7083</v>
      </c>
    </row>
    <row r="307" spans="4:6" x14ac:dyDescent="0.2">
      <c r="D307" s="29" t="s">
        <v>153</v>
      </c>
      <c r="E307" s="29"/>
      <c r="F307" s="51"/>
    </row>
    <row r="308" spans="4:6" x14ac:dyDescent="0.2">
      <c r="D308" s="19" t="s">
        <v>154</v>
      </c>
      <c r="E308" s="19"/>
      <c r="F308" s="51"/>
    </row>
    <row r="309" spans="4:6" x14ac:dyDescent="0.2">
      <c r="D309" s="19" t="s">
        <v>155</v>
      </c>
      <c r="E309" s="19"/>
      <c r="F309" s="51"/>
    </row>
    <row r="310" spans="4:6" x14ac:dyDescent="0.2">
      <c r="D310" s="52">
        <v>43160</v>
      </c>
      <c r="E310" s="52"/>
      <c r="F310" s="35">
        <v>381026</v>
      </c>
    </row>
    <row r="311" spans="4:6" x14ac:dyDescent="0.2">
      <c r="D311" s="19" t="s">
        <v>156</v>
      </c>
      <c r="E311" s="19"/>
    </row>
    <row r="312" spans="4:6" x14ac:dyDescent="0.2">
      <c r="D312" s="19" t="s">
        <v>157</v>
      </c>
      <c r="E312" s="19"/>
    </row>
    <row r="313" spans="4:6" x14ac:dyDescent="0.2">
      <c r="D313" s="29">
        <v>43132</v>
      </c>
      <c r="E313" s="29"/>
      <c r="F313" s="35">
        <v>301924</v>
      </c>
    </row>
    <row r="314" spans="4:6" x14ac:dyDescent="0.2">
      <c r="D314" s="29">
        <v>43101</v>
      </c>
      <c r="E314" s="29"/>
      <c r="F314" s="35">
        <v>280971</v>
      </c>
    </row>
    <row r="315" spans="4:6" x14ac:dyDescent="0.2">
      <c r="D315" s="19" t="s">
        <v>158</v>
      </c>
      <c r="E315" s="19"/>
    </row>
    <row r="316" spans="4:6" x14ac:dyDescent="0.2">
      <c r="D316" s="19" t="s">
        <v>128</v>
      </c>
      <c r="E316" s="19"/>
    </row>
    <row r="317" spans="4:6" x14ac:dyDescent="0.2">
      <c r="D317" s="29">
        <v>43191</v>
      </c>
      <c r="E317" s="29"/>
      <c r="F317" s="35">
        <v>199332</v>
      </c>
    </row>
    <row r="318" spans="4:6" x14ac:dyDescent="0.2">
      <c r="D318" s="29">
        <v>43160</v>
      </c>
      <c r="E318" s="29"/>
      <c r="F318" s="35">
        <v>156907</v>
      </c>
    </row>
    <row r="319" spans="4:6" x14ac:dyDescent="0.2">
      <c r="D319" s="19" t="s">
        <v>159</v>
      </c>
      <c r="E319" s="19"/>
    </row>
    <row r="320" spans="4:6" x14ac:dyDescent="0.2">
      <c r="D320" s="29">
        <v>43070</v>
      </c>
      <c r="E320" s="29"/>
      <c r="F320" s="35">
        <v>117981</v>
      </c>
    </row>
    <row r="321" spans="4:8" x14ac:dyDescent="0.2">
      <c r="D321" s="29">
        <v>43160</v>
      </c>
      <c r="E321" s="29"/>
      <c r="F321" s="35">
        <v>65956</v>
      </c>
    </row>
    <row r="322" spans="4:8" x14ac:dyDescent="0.2">
      <c r="D322" s="19" t="s">
        <v>160</v>
      </c>
      <c r="E322" s="19"/>
    </row>
    <row r="323" spans="4:8" x14ac:dyDescent="0.2">
      <c r="D323" s="52">
        <v>43160</v>
      </c>
      <c r="E323" s="52"/>
      <c r="F323" s="35">
        <v>32454</v>
      </c>
    </row>
    <row r="324" spans="4:8" x14ac:dyDescent="0.2">
      <c r="D324" s="29" t="s">
        <v>161</v>
      </c>
      <c r="E324" s="29"/>
    </row>
    <row r="325" spans="4:8" x14ac:dyDescent="0.2">
      <c r="D325" s="19" t="s">
        <v>162</v>
      </c>
      <c r="E325" s="19"/>
    </row>
    <row r="326" spans="4:8" x14ac:dyDescent="0.2">
      <c r="D326" s="29">
        <v>42856</v>
      </c>
      <c r="E326" s="29"/>
      <c r="F326" s="35">
        <v>12872</v>
      </c>
    </row>
    <row r="327" spans="4:8" x14ac:dyDescent="0.2">
      <c r="D327" s="29">
        <v>43191</v>
      </c>
      <c r="E327" s="29"/>
      <c r="F327" s="35">
        <v>11668</v>
      </c>
    </row>
    <row r="328" spans="4:8" x14ac:dyDescent="0.2">
      <c r="D328" s="29">
        <v>42887</v>
      </c>
      <c r="E328" s="29"/>
      <c r="F328" s="35">
        <v>2821</v>
      </c>
    </row>
    <row r="329" spans="4:8" x14ac:dyDescent="0.2">
      <c r="D329" s="19" t="s">
        <v>163</v>
      </c>
      <c r="E329" s="19"/>
    </row>
    <row r="330" spans="4:8" x14ac:dyDescent="0.2">
      <c r="D330" s="52">
        <v>43191</v>
      </c>
      <c r="E330" s="52"/>
      <c r="F330" s="35">
        <v>3534</v>
      </c>
    </row>
    <row r="331" spans="4:8" x14ac:dyDescent="0.2">
      <c r="D331" s="29" t="s">
        <v>164</v>
      </c>
      <c r="E331" s="29"/>
    </row>
    <row r="332" spans="4:8" ht="15" x14ac:dyDescent="0.25">
      <c r="D332" s="25" t="s">
        <v>165</v>
      </c>
      <c r="E332" s="25"/>
      <c r="F332" s="19"/>
      <c r="G332" s="19"/>
      <c r="H332" s="19"/>
    </row>
    <row r="333" spans="4:8" x14ac:dyDescent="0.2">
      <c r="D333" s="19" t="s">
        <v>148</v>
      </c>
      <c r="E333" s="19"/>
      <c r="F333" s="19"/>
      <c r="G333" s="19"/>
      <c r="H333" s="19"/>
    </row>
    <row r="334" spans="4:8" x14ac:dyDescent="0.2">
      <c r="D334" s="29">
        <v>43070</v>
      </c>
      <c r="E334" s="29"/>
      <c r="F334" s="53">
        <v>4473991</v>
      </c>
      <c r="G334" s="19"/>
      <c r="H334" s="19"/>
    </row>
    <row r="335" spans="4:8" x14ac:dyDescent="0.2">
      <c r="D335" s="42">
        <v>42856</v>
      </c>
      <c r="E335" s="42"/>
      <c r="F335" s="35">
        <v>6211</v>
      </c>
      <c r="G335" s="19"/>
      <c r="H335" s="19"/>
    </row>
    <row r="336" spans="4:8" x14ac:dyDescent="0.2">
      <c r="D336" s="42">
        <v>42887</v>
      </c>
      <c r="E336" s="42"/>
      <c r="F336" s="35">
        <v>4141</v>
      </c>
      <c r="G336" s="19"/>
      <c r="H336" s="19"/>
    </row>
    <row r="337" spans="3:8" x14ac:dyDescent="0.2">
      <c r="D337" s="42">
        <v>42948</v>
      </c>
      <c r="E337" s="42"/>
      <c r="F337" s="35">
        <v>4141</v>
      </c>
      <c r="G337" s="19"/>
      <c r="H337" s="19"/>
    </row>
    <row r="338" spans="3:8" x14ac:dyDescent="0.2">
      <c r="D338" s="54" t="s">
        <v>166</v>
      </c>
      <c r="E338" s="54"/>
      <c r="F338" s="35"/>
      <c r="G338" s="19"/>
      <c r="H338" s="19"/>
    </row>
    <row r="339" spans="3:8" x14ac:dyDescent="0.2">
      <c r="D339" s="34">
        <v>42583</v>
      </c>
      <c r="E339" s="34"/>
      <c r="F339" s="44">
        <v>15435</v>
      </c>
      <c r="G339" s="19"/>
      <c r="H339" s="19"/>
    </row>
    <row r="340" spans="3:8" x14ac:dyDescent="0.2">
      <c r="D340" s="34">
        <v>42644</v>
      </c>
      <c r="E340" s="34"/>
      <c r="F340" s="44">
        <v>14426</v>
      </c>
    </row>
    <row r="341" spans="3:8" x14ac:dyDescent="0.2">
      <c r="D341" s="34">
        <v>42614</v>
      </c>
      <c r="E341" s="34"/>
      <c r="F341" s="44">
        <v>13439</v>
      </c>
    </row>
    <row r="342" spans="3:8" x14ac:dyDescent="0.2">
      <c r="C342" s="46"/>
      <c r="D342" s="34">
        <v>42675</v>
      </c>
      <c r="E342" s="34"/>
      <c r="F342" s="44">
        <v>12697</v>
      </c>
    </row>
    <row r="343" spans="3:8" x14ac:dyDescent="0.2">
      <c r="D343" s="34">
        <v>42552</v>
      </c>
      <c r="E343" s="34"/>
      <c r="F343" s="44">
        <v>8521</v>
      </c>
    </row>
    <row r="344" spans="3:8" x14ac:dyDescent="0.2">
      <c r="D344" s="34">
        <v>42370</v>
      </c>
      <c r="E344" s="34"/>
      <c r="F344" s="44">
        <v>1110</v>
      </c>
    </row>
    <row r="345" spans="3:8" x14ac:dyDescent="0.2">
      <c r="D345" s="34">
        <v>42401</v>
      </c>
      <c r="E345" s="34"/>
      <c r="F345" s="44">
        <v>1110</v>
      </c>
    </row>
    <row r="346" spans="3:8" x14ac:dyDescent="0.2">
      <c r="D346" s="34">
        <v>42430</v>
      </c>
      <c r="E346" s="34"/>
      <c r="F346" s="44">
        <v>1092</v>
      </c>
    </row>
    <row r="347" spans="3:8" x14ac:dyDescent="0.2">
      <c r="D347" s="34">
        <v>42461</v>
      </c>
      <c r="E347" s="34"/>
      <c r="F347" s="44">
        <v>1074</v>
      </c>
    </row>
    <row r="348" spans="3:8" x14ac:dyDescent="0.2">
      <c r="D348" s="34">
        <v>42491</v>
      </c>
      <c r="E348" s="34"/>
      <c r="F348" s="44">
        <v>1074</v>
      </c>
    </row>
    <row r="349" spans="3:8" x14ac:dyDescent="0.2">
      <c r="D349" s="34">
        <v>42522</v>
      </c>
      <c r="E349" s="34"/>
      <c r="F349" s="44">
        <v>1074</v>
      </c>
    </row>
    <row r="350" spans="3:8" x14ac:dyDescent="0.2">
      <c r="D350" s="34">
        <v>42339</v>
      </c>
      <c r="E350" s="34"/>
      <c r="F350" s="44">
        <v>555</v>
      </c>
    </row>
    <row r="351" spans="3:8" x14ac:dyDescent="0.2">
      <c r="D351" s="34">
        <v>42005</v>
      </c>
      <c r="E351" s="34"/>
      <c r="F351" s="44">
        <v>266</v>
      </c>
    </row>
    <row r="352" spans="3:8" x14ac:dyDescent="0.2">
      <c r="D352" s="34">
        <v>42036</v>
      </c>
      <c r="E352" s="34"/>
      <c r="F352" s="44">
        <v>217</v>
      </c>
    </row>
    <row r="353" spans="4:6" x14ac:dyDescent="0.2">
      <c r="D353" s="34">
        <v>42064</v>
      </c>
      <c r="E353" s="34"/>
      <c r="F353" s="44">
        <v>217</v>
      </c>
    </row>
    <row r="354" spans="4:6" x14ac:dyDescent="0.2">
      <c r="D354" s="34">
        <v>42095</v>
      </c>
      <c r="E354" s="34"/>
      <c r="F354" s="44">
        <v>217</v>
      </c>
    </row>
    <row r="355" spans="4:6" x14ac:dyDescent="0.2">
      <c r="D355" s="34">
        <v>42125</v>
      </c>
      <c r="E355" s="34"/>
      <c r="F355" s="44">
        <v>217</v>
      </c>
    </row>
    <row r="356" spans="4:6" x14ac:dyDescent="0.2">
      <c r="D356" s="34">
        <v>42156</v>
      </c>
      <c r="E356" s="34"/>
      <c r="F356" s="44">
        <v>217</v>
      </c>
    </row>
    <row r="357" spans="4:6" x14ac:dyDescent="0.2">
      <c r="D357" s="34">
        <v>42186</v>
      </c>
      <c r="E357" s="34"/>
      <c r="F357" s="44">
        <v>217</v>
      </c>
    </row>
    <row r="358" spans="4:6" x14ac:dyDescent="0.2">
      <c r="D358" s="34">
        <v>42217</v>
      </c>
      <c r="E358" s="34"/>
      <c r="F358" s="44">
        <v>217</v>
      </c>
    </row>
    <row r="359" spans="4:6" x14ac:dyDescent="0.2">
      <c r="D359" s="34">
        <v>42248</v>
      </c>
      <c r="E359" s="34"/>
      <c r="F359" s="44">
        <v>217</v>
      </c>
    </row>
    <row r="360" spans="4:6" x14ac:dyDescent="0.2">
      <c r="D360" s="34">
        <v>42278</v>
      </c>
      <c r="E360" s="34"/>
      <c r="F360" s="44">
        <v>217</v>
      </c>
    </row>
    <row r="361" spans="4:6" x14ac:dyDescent="0.2">
      <c r="D361" s="34">
        <v>42309</v>
      </c>
      <c r="E361" s="34"/>
      <c r="F361" s="44">
        <v>217</v>
      </c>
    </row>
    <row r="362" spans="4:6" x14ac:dyDescent="0.2">
      <c r="D362" s="55">
        <v>2015</v>
      </c>
      <c r="E362" s="55"/>
      <c r="F362" s="44">
        <v>-649</v>
      </c>
    </row>
    <row r="363" spans="4:6" x14ac:dyDescent="0.2">
      <c r="D363" s="55">
        <v>2017</v>
      </c>
      <c r="E363" s="55"/>
      <c r="F363" s="44">
        <v>-26889</v>
      </c>
    </row>
    <row r="364" spans="4:6" x14ac:dyDescent="0.2">
      <c r="D364" s="19" t="s">
        <v>130</v>
      </c>
      <c r="E364" s="19"/>
      <c r="F364" s="56"/>
    </row>
    <row r="365" spans="4:6" x14ac:dyDescent="0.2">
      <c r="D365" s="34">
        <v>43191</v>
      </c>
      <c r="E365" s="34"/>
      <c r="F365" s="44">
        <v>2238960</v>
      </c>
    </row>
    <row r="366" spans="4:6" x14ac:dyDescent="0.2">
      <c r="D366" s="34" t="s">
        <v>167</v>
      </c>
      <c r="E366" s="34"/>
      <c r="F366" s="44">
        <v>-83989</v>
      </c>
    </row>
    <row r="367" spans="4:6" x14ac:dyDescent="0.2">
      <c r="D367" s="34" t="s">
        <v>168</v>
      </c>
      <c r="E367" s="34"/>
      <c r="F367" s="56"/>
    </row>
    <row r="368" spans="4:6" x14ac:dyDescent="0.2">
      <c r="D368" s="34">
        <v>43221</v>
      </c>
      <c r="E368" s="34"/>
      <c r="F368" s="44">
        <v>387509</v>
      </c>
    </row>
    <row r="369" spans="4:9" x14ac:dyDescent="0.2">
      <c r="D369" s="34">
        <v>43191</v>
      </c>
      <c r="E369" s="34"/>
      <c r="F369" s="44">
        <v>316487</v>
      </c>
    </row>
    <row r="370" spans="4:9" x14ac:dyDescent="0.2">
      <c r="D370" s="34">
        <v>42979</v>
      </c>
      <c r="E370" s="34"/>
      <c r="F370" s="44">
        <v>169665</v>
      </c>
    </row>
    <row r="371" spans="4:9" x14ac:dyDescent="0.2">
      <c r="D371" s="34">
        <v>43070</v>
      </c>
      <c r="E371" s="34"/>
      <c r="F371" s="44">
        <v>1905</v>
      </c>
      <c r="G371" s="57"/>
      <c r="H371" s="57"/>
    </row>
    <row r="372" spans="4:9" x14ac:dyDescent="0.2">
      <c r="D372" s="34" t="s">
        <v>169</v>
      </c>
      <c r="E372" s="34"/>
      <c r="F372" s="44">
        <v>-2688</v>
      </c>
      <c r="G372" s="53"/>
      <c r="H372" s="53"/>
    </row>
    <row r="373" spans="4:9" x14ac:dyDescent="0.2">
      <c r="D373" s="34" t="s">
        <v>167</v>
      </c>
      <c r="E373" s="34"/>
      <c r="F373" s="44">
        <v>-1236</v>
      </c>
      <c r="G373" s="53"/>
      <c r="H373" s="53"/>
    </row>
    <row r="374" spans="4:9" x14ac:dyDescent="0.2">
      <c r="D374" s="54" t="s">
        <v>166</v>
      </c>
      <c r="E374" s="54"/>
      <c r="F374" s="56"/>
      <c r="G374" s="53"/>
      <c r="H374" s="53"/>
    </row>
    <row r="375" spans="4:9" x14ac:dyDescent="0.2">
      <c r="D375" s="34">
        <v>43191</v>
      </c>
      <c r="E375" s="34"/>
      <c r="F375" s="44">
        <v>88857</v>
      </c>
      <c r="G375" s="53"/>
      <c r="H375" s="53"/>
    </row>
    <row r="376" spans="4:9" x14ac:dyDescent="0.2">
      <c r="D376" s="19" t="s">
        <v>137</v>
      </c>
      <c r="E376" s="19"/>
      <c r="F376" s="56"/>
      <c r="G376" s="53"/>
      <c r="H376" s="53"/>
    </row>
    <row r="377" spans="4:9" x14ac:dyDescent="0.2">
      <c r="D377" s="34">
        <v>43070</v>
      </c>
      <c r="E377" s="34"/>
      <c r="F377" s="44">
        <v>1686194</v>
      </c>
      <c r="G377" s="53"/>
      <c r="H377" s="53"/>
    </row>
    <row r="378" spans="4:9" x14ac:dyDescent="0.2">
      <c r="D378" s="34">
        <v>43040</v>
      </c>
      <c r="E378" s="34"/>
      <c r="F378" s="44">
        <v>1868</v>
      </c>
      <c r="G378" s="53"/>
      <c r="H378" s="53"/>
    </row>
    <row r="379" spans="4:9" x14ac:dyDescent="0.2">
      <c r="D379" s="34" t="s">
        <v>170</v>
      </c>
      <c r="E379" s="34"/>
      <c r="F379" s="44">
        <v>-21109</v>
      </c>
      <c r="G379" s="53"/>
      <c r="H379" s="53"/>
    </row>
    <row r="380" spans="4:9" x14ac:dyDescent="0.2">
      <c r="D380" s="19" t="s">
        <v>171</v>
      </c>
      <c r="E380" s="19"/>
      <c r="F380" s="26"/>
      <c r="G380" s="53"/>
      <c r="H380" s="53"/>
    </row>
    <row r="381" spans="4:9" x14ac:dyDescent="0.2">
      <c r="D381" s="34">
        <v>43070</v>
      </c>
      <c r="E381" s="34"/>
      <c r="F381" s="44">
        <v>748380</v>
      </c>
      <c r="G381" s="53"/>
      <c r="H381" s="53"/>
    </row>
    <row r="382" spans="4:9" x14ac:dyDescent="0.2">
      <c r="D382" s="34">
        <v>43040</v>
      </c>
      <c r="E382" s="34"/>
      <c r="F382" s="44">
        <v>456122</v>
      </c>
      <c r="G382" s="53"/>
      <c r="H382" s="53"/>
      <c r="I382" s="16"/>
    </row>
    <row r="383" spans="4:9" x14ac:dyDescent="0.2">
      <c r="D383" s="34">
        <v>43101</v>
      </c>
      <c r="E383" s="34"/>
      <c r="F383" s="44">
        <v>411734</v>
      </c>
      <c r="G383" s="19"/>
      <c r="H383" s="19"/>
      <c r="I383" s="19"/>
    </row>
    <row r="384" spans="4:9" x14ac:dyDescent="0.2">
      <c r="D384" s="54" t="s">
        <v>166</v>
      </c>
      <c r="E384" s="54"/>
      <c r="F384" s="26"/>
      <c r="G384" s="19"/>
      <c r="H384" s="19"/>
      <c r="I384" s="19"/>
    </row>
    <row r="385" spans="4:9" x14ac:dyDescent="0.2">
      <c r="D385" s="34">
        <v>43221</v>
      </c>
      <c r="E385" s="34"/>
      <c r="F385" s="44">
        <v>24164</v>
      </c>
      <c r="G385" s="35"/>
      <c r="H385" s="35"/>
      <c r="I385" s="19"/>
    </row>
    <row r="386" spans="4:9" x14ac:dyDescent="0.2">
      <c r="D386" s="34">
        <v>43191</v>
      </c>
      <c r="E386" s="34"/>
      <c r="F386" s="44">
        <v>21786</v>
      </c>
      <c r="G386" s="19"/>
      <c r="H386" s="19"/>
      <c r="I386" s="35"/>
    </row>
    <row r="387" spans="4:9" x14ac:dyDescent="0.2">
      <c r="D387" s="19" t="s">
        <v>128</v>
      </c>
      <c r="E387" s="19"/>
      <c r="F387" s="56"/>
      <c r="G387" s="19"/>
      <c r="H387" s="19"/>
      <c r="I387" s="19"/>
    </row>
    <row r="388" spans="4:9" x14ac:dyDescent="0.2">
      <c r="D388" s="34">
        <v>42705</v>
      </c>
      <c r="E388" s="34"/>
      <c r="F388" s="44">
        <v>610801</v>
      </c>
      <c r="G388" s="19"/>
      <c r="H388" s="19"/>
      <c r="I388" s="19"/>
    </row>
    <row r="389" spans="4:9" x14ac:dyDescent="0.2">
      <c r="D389" s="34">
        <v>42339</v>
      </c>
      <c r="E389" s="34"/>
      <c r="F389" s="44">
        <v>314137</v>
      </c>
      <c r="G389" s="19"/>
      <c r="H389" s="19"/>
      <c r="I389" s="19"/>
    </row>
    <row r="390" spans="4:9" x14ac:dyDescent="0.2">
      <c r="D390" s="34">
        <v>43160</v>
      </c>
      <c r="E390" s="34"/>
      <c r="F390" s="44">
        <v>3788</v>
      </c>
      <c r="G390" s="19"/>
      <c r="H390" s="19"/>
      <c r="I390" s="19"/>
    </row>
    <row r="391" spans="4:9" x14ac:dyDescent="0.2">
      <c r="D391" s="34">
        <v>43191</v>
      </c>
      <c r="E391" s="34"/>
      <c r="F391" s="44">
        <v>3788</v>
      </c>
      <c r="G391" s="19"/>
      <c r="H391" s="19"/>
      <c r="I391" s="19"/>
    </row>
    <row r="392" spans="4:9" x14ac:dyDescent="0.2">
      <c r="D392" s="26" t="s">
        <v>167</v>
      </c>
      <c r="E392" s="26"/>
      <c r="F392" s="44">
        <v>-7224</v>
      </c>
      <c r="G392" s="19"/>
      <c r="H392" s="19"/>
      <c r="I392" s="19"/>
    </row>
    <row r="393" spans="4:9" x14ac:dyDescent="0.2">
      <c r="D393" s="19" t="s">
        <v>172</v>
      </c>
      <c r="E393" s="19"/>
      <c r="F393" s="19"/>
      <c r="G393" s="19"/>
      <c r="H393" s="19"/>
      <c r="I393" s="19"/>
    </row>
    <row r="394" spans="4:9" x14ac:dyDescent="0.2">
      <c r="D394" s="19" t="s">
        <v>173</v>
      </c>
      <c r="E394" s="19"/>
      <c r="G394" s="19"/>
      <c r="H394" s="19"/>
      <c r="I394" s="19"/>
    </row>
    <row r="395" spans="4:9" x14ac:dyDescent="0.2">
      <c r="D395" s="34">
        <v>43191</v>
      </c>
      <c r="E395" s="34"/>
      <c r="F395" s="44">
        <v>369494</v>
      </c>
      <c r="G395" s="19"/>
      <c r="H395" s="19"/>
      <c r="I395" s="19"/>
    </row>
    <row r="396" spans="4:9" x14ac:dyDescent="0.2">
      <c r="D396" s="26" t="s">
        <v>174</v>
      </c>
      <c r="E396" s="26"/>
      <c r="F396" s="44">
        <v>-3300</v>
      </c>
      <c r="G396" s="19"/>
      <c r="H396" s="19"/>
      <c r="I396" s="19"/>
    </row>
    <row r="397" spans="4:9" x14ac:dyDescent="0.2">
      <c r="D397" s="54" t="s">
        <v>166</v>
      </c>
      <c r="E397" s="54"/>
      <c r="G397" s="19"/>
      <c r="H397" s="19"/>
      <c r="I397" s="19"/>
    </row>
    <row r="398" spans="4:9" x14ac:dyDescent="0.2">
      <c r="D398" s="34">
        <v>43191</v>
      </c>
      <c r="E398" s="34"/>
      <c r="F398" s="35">
        <v>7765</v>
      </c>
      <c r="G398" s="19"/>
      <c r="H398" s="19"/>
      <c r="I398" s="19"/>
    </row>
    <row r="399" spans="4:9" x14ac:dyDescent="0.2">
      <c r="D399" s="19" t="s">
        <v>167</v>
      </c>
      <c r="E399" s="19"/>
      <c r="F399" s="35">
        <v>-18</v>
      </c>
      <c r="G399" s="19"/>
      <c r="H399" s="19"/>
      <c r="I399" s="19"/>
    </row>
    <row r="400" spans="4:9" x14ac:dyDescent="0.2">
      <c r="D400" s="34" t="s">
        <v>175</v>
      </c>
      <c r="E400" s="34"/>
      <c r="G400" s="19"/>
      <c r="H400" s="19"/>
      <c r="I400" s="19"/>
    </row>
    <row r="401" spans="4:9" x14ac:dyDescent="0.2">
      <c r="D401" s="19" t="s">
        <v>176</v>
      </c>
      <c r="E401" s="19"/>
      <c r="G401" s="19"/>
      <c r="H401" s="19"/>
      <c r="I401" s="19"/>
    </row>
    <row r="402" spans="4:9" x14ac:dyDescent="0.2">
      <c r="D402" s="29">
        <v>42036</v>
      </c>
      <c r="E402" s="29"/>
      <c r="F402" s="20">
        <v>355727</v>
      </c>
      <c r="G402" s="19"/>
      <c r="H402" s="19"/>
      <c r="I402" s="19"/>
    </row>
    <row r="403" spans="4:9" x14ac:dyDescent="0.2">
      <c r="D403" s="29">
        <v>42156</v>
      </c>
      <c r="E403" s="29"/>
      <c r="F403" s="20">
        <v>351257</v>
      </c>
      <c r="G403" s="19"/>
      <c r="H403" s="19"/>
      <c r="I403" s="19"/>
    </row>
    <row r="404" spans="4:9" x14ac:dyDescent="0.2">
      <c r="D404" s="29">
        <v>42186</v>
      </c>
      <c r="E404" s="29"/>
      <c r="F404" s="20">
        <v>344152</v>
      </c>
      <c r="G404" s="19"/>
      <c r="H404" s="19"/>
      <c r="I404" s="19"/>
    </row>
    <row r="405" spans="4:9" x14ac:dyDescent="0.2">
      <c r="D405" s="29">
        <v>42217</v>
      </c>
      <c r="E405" s="29"/>
      <c r="F405" s="20">
        <v>340857</v>
      </c>
      <c r="G405" s="19"/>
      <c r="H405" s="19"/>
      <c r="I405" s="19"/>
    </row>
    <row r="406" spans="4:9" x14ac:dyDescent="0.2">
      <c r="D406" s="29">
        <v>42339</v>
      </c>
      <c r="E406" s="29"/>
      <c r="F406" s="20">
        <v>332964</v>
      </c>
      <c r="G406" s="19"/>
      <c r="H406" s="19"/>
      <c r="I406" s="19"/>
    </row>
    <row r="407" spans="4:9" x14ac:dyDescent="0.2">
      <c r="D407" s="29">
        <v>42309</v>
      </c>
      <c r="E407" s="29"/>
      <c r="F407" s="20">
        <v>326946</v>
      </c>
      <c r="G407" s="19"/>
      <c r="H407" s="19"/>
      <c r="I407" s="19"/>
    </row>
    <row r="408" spans="4:9" x14ac:dyDescent="0.2">
      <c r="D408" s="29">
        <v>42248</v>
      </c>
      <c r="E408" s="29"/>
      <c r="F408" s="20">
        <v>326695</v>
      </c>
      <c r="G408" s="19"/>
      <c r="H408" s="19"/>
      <c r="I408" s="19"/>
    </row>
    <row r="409" spans="4:9" x14ac:dyDescent="0.2">
      <c r="D409" s="29">
        <v>42278</v>
      </c>
      <c r="E409" s="29"/>
      <c r="F409" s="20">
        <v>321887</v>
      </c>
      <c r="G409" s="19"/>
      <c r="H409" s="19"/>
      <c r="I409" s="19"/>
    </row>
    <row r="410" spans="4:9" x14ac:dyDescent="0.2">
      <c r="D410" s="29">
        <v>42125</v>
      </c>
      <c r="E410" s="29"/>
      <c r="F410" s="20">
        <v>315533</v>
      </c>
      <c r="G410" s="19"/>
      <c r="H410" s="19"/>
      <c r="I410" s="19"/>
    </row>
    <row r="411" spans="4:9" x14ac:dyDescent="0.2">
      <c r="D411" s="29">
        <v>42064</v>
      </c>
      <c r="E411" s="29"/>
      <c r="F411" s="20">
        <v>306574</v>
      </c>
      <c r="G411" s="19"/>
      <c r="H411" s="19"/>
      <c r="I411" s="19"/>
    </row>
    <row r="412" spans="4:9" x14ac:dyDescent="0.2">
      <c r="D412" s="29">
        <v>42095</v>
      </c>
      <c r="E412" s="29"/>
      <c r="F412" s="20">
        <v>284413</v>
      </c>
      <c r="G412" s="19"/>
      <c r="H412" s="19"/>
      <c r="I412" s="19"/>
    </row>
    <row r="413" spans="4:9" x14ac:dyDescent="0.2">
      <c r="D413" s="29">
        <v>42005</v>
      </c>
      <c r="E413" s="29"/>
      <c r="F413" s="20">
        <v>270468</v>
      </c>
      <c r="G413" s="19"/>
      <c r="H413" s="19"/>
      <c r="I413" s="19"/>
    </row>
    <row r="414" spans="4:9" x14ac:dyDescent="0.2">
      <c r="D414" s="29">
        <v>42370</v>
      </c>
      <c r="E414" s="29"/>
      <c r="F414" s="20">
        <v>216134</v>
      </c>
      <c r="G414" s="19"/>
      <c r="H414" s="19"/>
      <c r="I414" s="19"/>
    </row>
    <row r="415" spans="4:9" x14ac:dyDescent="0.2">
      <c r="D415" s="29">
        <v>42401</v>
      </c>
      <c r="E415" s="29"/>
      <c r="F415" s="20">
        <v>97722</v>
      </c>
      <c r="G415" s="19"/>
      <c r="H415" s="19"/>
      <c r="I415" s="19"/>
    </row>
    <row r="416" spans="4:9" x14ac:dyDescent="0.2">
      <c r="D416" s="19" t="s">
        <v>177</v>
      </c>
      <c r="E416" s="19"/>
      <c r="G416" s="19"/>
      <c r="H416" s="19"/>
      <c r="I416" s="19"/>
    </row>
    <row r="417" spans="4:9" x14ac:dyDescent="0.2">
      <c r="D417" s="29">
        <v>43191</v>
      </c>
      <c r="E417" s="29"/>
      <c r="F417" s="20">
        <v>220380</v>
      </c>
      <c r="G417" s="19"/>
      <c r="H417" s="19"/>
      <c r="I417" s="19"/>
    </row>
    <row r="418" spans="4:9" x14ac:dyDescent="0.2">
      <c r="D418" s="29">
        <v>43160</v>
      </c>
      <c r="E418" s="29"/>
      <c r="F418" s="20">
        <v>30756</v>
      </c>
      <c r="G418" s="19"/>
      <c r="H418" s="19"/>
      <c r="I418" s="19"/>
    </row>
    <row r="419" spans="4:9" x14ac:dyDescent="0.2">
      <c r="D419" s="19" t="s">
        <v>160</v>
      </c>
      <c r="E419" s="19"/>
      <c r="G419" s="19"/>
      <c r="H419" s="19"/>
      <c r="I419" s="19"/>
    </row>
    <row r="420" spans="4:9" x14ac:dyDescent="0.2">
      <c r="D420" s="29">
        <v>43221</v>
      </c>
      <c r="E420" s="29"/>
      <c r="F420" s="20">
        <v>217712</v>
      </c>
      <c r="G420" s="19"/>
      <c r="H420" s="19"/>
      <c r="I420" s="19"/>
    </row>
    <row r="421" spans="4:9" x14ac:dyDescent="0.2">
      <c r="D421" s="29">
        <v>43009</v>
      </c>
      <c r="E421" s="29"/>
      <c r="F421" s="20">
        <v>170223</v>
      </c>
      <c r="G421" s="19"/>
      <c r="H421" s="19"/>
      <c r="I421" s="19"/>
    </row>
    <row r="422" spans="4:9" x14ac:dyDescent="0.2">
      <c r="D422" s="29">
        <v>43191</v>
      </c>
      <c r="E422" s="29"/>
      <c r="F422" s="20">
        <v>55613</v>
      </c>
      <c r="G422" s="19"/>
      <c r="H422" s="19"/>
      <c r="I422" s="19"/>
    </row>
    <row r="423" spans="4:9" x14ac:dyDescent="0.2">
      <c r="D423" s="34" t="s">
        <v>178</v>
      </c>
      <c r="E423" s="34"/>
      <c r="G423" s="19"/>
      <c r="H423" s="19"/>
      <c r="I423" s="19"/>
    </row>
    <row r="424" spans="4:9" x14ac:dyDescent="0.2">
      <c r="D424" s="19" t="s">
        <v>179</v>
      </c>
      <c r="E424" s="19"/>
      <c r="G424" s="19"/>
      <c r="H424" s="19"/>
      <c r="I424" s="19"/>
    </row>
    <row r="425" spans="4:9" x14ac:dyDescent="0.2">
      <c r="D425" s="42">
        <v>43191</v>
      </c>
      <c r="E425" s="42"/>
      <c r="F425" s="20">
        <v>175749</v>
      </c>
      <c r="G425" s="16"/>
      <c r="H425" s="16"/>
    </row>
    <row r="426" spans="4:9" x14ac:dyDescent="0.2">
      <c r="D426" s="42">
        <v>43160</v>
      </c>
      <c r="E426" s="42"/>
      <c r="F426" s="20">
        <v>175717</v>
      </c>
    </row>
    <row r="427" spans="4:9" x14ac:dyDescent="0.2">
      <c r="D427" s="58" t="s">
        <v>167</v>
      </c>
      <c r="E427" s="58"/>
      <c r="F427" s="20">
        <v>-7240</v>
      </c>
      <c r="G427" s="19"/>
      <c r="H427" s="19"/>
    </row>
    <row r="428" spans="4:9" x14ac:dyDescent="0.2">
      <c r="D428" s="19" t="s">
        <v>180</v>
      </c>
      <c r="E428" s="19"/>
      <c r="G428" s="19"/>
      <c r="H428" s="19"/>
    </row>
    <row r="429" spans="4:9" x14ac:dyDescent="0.2">
      <c r="D429" s="19" t="s">
        <v>181</v>
      </c>
      <c r="E429" s="19"/>
      <c r="G429" s="19"/>
      <c r="H429" s="19"/>
    </row>
    <row r="430" spans="4:9" x14ac:dyDescent="0.2">
      <c r="D430" s="54" t="s">
        <v>166</v>
      </c>
      <c r="E430" s="54"/>
      <c r="G430" s="19"/>
      <c r="H430" s="19"/>
    </row>
    <row r="431" spans="4:9" x14ac:dyDescent="0.2">
      <c r="D431" s="59">
        <v>42095</v>
      </c>
      <c r="E431" s="59"/>
      <c r="F431" s="20">
        <v>19878</v>
      </c>
      <c r="G431" s="19"/>
      <c r="H431" s="19"/>
    </row>
    <row r="432" spans="4:9" x14ac:dyDescent="0.2">
      <c r="D432" s="29">
        <v>42005</v>
      </c>
      <c r="E432" s="29"/>
      <c r="F432" s="35">
        <v>19352</v>
      </c>
    </row>
    <row r="433" spans="4:6" x14ac:dyDescent="0.2">
      <c r="D433" s="29">
        <v>42036</v>
      </c>
      <c r="E433" s="29"/>
      <c r="F433" s="35">
        <v>17664</v>
      </c>
    </row>
    <row r="434" spans="4:6" x14ac:dyDescent="0.2">
      <c r="D434" s="29">
        <v>43070</v>
      </c>
      <c r="E434" s="29"/>
      <c r="F434" s="35">
        <v>17463</v>
      </c>
    </row>
    <row r="435" spans="4:6" x14ac:dyDescent="0.2">
      <c r="D435" s="29">
        <v>43040</v>
      </c>
      <c r="E435" s="29"/>
      <c r="F435" s="35">
        <v>17449</v>
      </c>
    </row>
    <row r="436" spans="4:6" x14ac:dyDescent="0.2">
      <c r="D436" s="29">
        <v>43009</v>
      </c>
      <c r="E436" s="29"/>
      <c r="F436" s="35">
        <v>17435</v>
      </c>
    </row>
    <row r="437" spans="4:6" x14ac:dyDescent="0.2">
      <c r="D437" s="29">
        <v>42125</v>
      </c>
      <c r="E437" s="29"/>
      <c r="F437" s="35">
        <v>17068</v>
      </c>
    </row>
    <row r="438" spans="4:6" x14ac:dyDescent="0.2">
      <c r="D438" s="29">
        <v>42156</v>
      </c>
      <c r="E438" s="29"/>
      <c r="F438" s="35">
        <v>16882</v>
      </c>
    </row>
    <row r="439" spans="4:6" x14ac:dyDescent="0.2">
      <c r="D439" s="29">
        <v>42186</v>
      </c>
      <c r="E439" s="29"/>
      <c r="F439" s="35">
        <v>16882</v>
      </c>
    </row>
    <row r="440" spans="4:6" x14ac:dyDescent="0.2">
      <c r="D440" s="29">
        <v>42217</v>
      </c>
      <c r="E440" s="29"/>
      <c r="F440" s="35">
        <v>16882</v>
      </c>
    </row>
    <row r="441" spans="4:6" x14ac:dyDescent="0.2">
      <c r="D441" s="29">
        <v>42248</v>
      </c>
      <c r="E441" s="29"/>
      <c r="F441" s="35">
        <v>16882</v>
      </c>
    </row>
    <row r="442" spans="4:6" x14ac:dyDescent="0.2">
      <c r="D442" s="29">
        <v>42278</v>
      </c>
      <c r="E442" s="29"/>
      <c r="F442" s="35">
        <v>16882</v>
      </c>
    </row>
    <row r="443" spans="4:6" x14ac:dyDescent="0.2">
      <c r="D443" s="29">
        <v>42309</v>
      </c>
      <c r="E443" s="29"/>
      <c r="F443" s="35">
        <v>16882</v>
      </c>
    </row>
    <row r="444" spans="4:6" x14ac:dyDescent="0.2">
      <c r="D444" s="29">
        <v>42339</v>
      </c>
      <c r="E444" s="29"/>
      <c r="F444" s="35">
        <v>16882</v>
      </c>
    </row>
    <row r="445" spans="4:6" x14ac:dyDescent="0.2">
      <c r="D445" s="29">
        <v>42370</v>
      </c>
      <c r="E445" s="29"/>
      <c r="F445" s="35">
        <v>16882</v>
      </c>
    </row>
    <row r="446" spans="4:6" x14ac:dyDescent="0.2">
      <c r="D446" s="29">
        <v>42401</v>
      </c>
      <c r="E446" s="29"/>
      <c r="F446" s="35">
        <v>16882</v>
      </c>
    </row>
    <row r="447" spans="4:6" x14ac:dyDescent="0.2">
      <c r="D447" s="29">
        <v>42430</v>
      </c>
      <c r="E447" s="29"/>
      <c r="F447" s="35">
        <v>16882</v>
      </c>
    </row>
    <row r="448" spans="4:6" x14ac:dyDescent="0.2">
      <c r="D448" s="29">
        <v>42461</v>
      </c>
      <c r="E448" s="29"/>
      <c r="F448" s="35">
        <v>16882</v>
      </c>
    </row>
    <row r="449" spans="4:8" x14ac:dyDescent="0.2">
      <c r="D449" s="29">
        <v>42491</v>
      </c>
      <c r="E449" s="29"/>
      <c r="F449" s="35">
        <v>16882</v>
      </c>
    </row>
    <row r="450" spans="4:8" x14ac:dyDescent="0.2">
      <c r="D450" s="29">
        <v>42522</v>
      </c>
      <c r="E450" s="29"/>
      <c r="F450" s="35">
        <v>16882</v>
      </c>
    </row>
    <row r="451" spans="4:8" x14ac:dyDescent="0.2">
      <c r="D451" s="29">
        <v>42552</v>
      </c>
      <c r="E451" s="29"/>
      <c r="F451" s="35">
        <v>16882</v>
      </c>
      <c r="G451" s="19"/>
      <c r="H451" s="19"/>
    </row>
    <row r="452" spans="4:8" x14ac:dyDescent="0.2">
      <c r="D452" s="29">
        <v>42644</v>
      </c>
      <c r="E452" s="29"/>
      <c r="F452" s="35">
        <v>16882</v>
      </c>
      <c r="G452" s="19"/>
      <c r="H452" s="19"/>
    </row>
    <row r="453" spans="4:8" x14ac:dyDescent="0.2">
      <c r="D453" s="29">
        <v>42705</v>
      </c>
      <c r="E453" s="29"/>
      <c r="F453" s="35">
        <v>16882</v>
      </c>
      <c r="G453" s="19"/>
      <c r="H453" s="19"/>
    </row>
    <row r="454" spans="4:8" x14ac:dyDescent="0.2">
      <c r="D454" s="29">
        <v>42736</v>
      </c>
      <c r="E454" s="29"/>
      <c r="F454" s="35">
        <v>16882</v>
      </c>
      <c r="G454" s="19"/>
      <c r="H454" s="19"/>
    </row>
    <row r="455" spans="4:8" x14ac:dyDescent="0.2">
      <c r="D455" s="29">
        <v>42767</v>
      </c>
      <c r="E455" s="29"/>
      <c r="F455" s="35">
        <v>16882</v>
      </c>
      <c r="G455" s="19"/>
      <c r="H455" s="19"/>
    </row>
    <row r="456" spans="4:8" x14ac:dyDescent="0.2">
      <c r="D456" s="29">
        <v>42826</v>
      </c>
      <c r="E456" s="29"/>
      <c r="F456" s="35">
        <v>16240</v>
      </c>
      <c r="G456" s="19"/>
      <c r="H456" s="19"/>
    </row>
    <row r="457" spans="4:8" x14ac:dyDescent="0.2">
      <c r="D457" s="29">
        <v>42856</v>
      </c>
      <c r="E457" s="29"/>
      <c r="F457" s="35">
        <v>16212</v>
      </c>
      <c r="G457" s="19"/>
      <c r="H457" s="19"/>
    </row>
    <row r="458" spans="4:8" x14ac:dyDescent="0.2">
      <c r="D458" s="29">
        <v>42948</v>
      </c>
      <c r="E458" s="29"/>
      <c r="F458" s="35">
        <v>16197</v>
      </c>
      <c r="G458" s="19"/>
      <c r="H458" s="19"/>
    </row>
    <row r="459" spans="4:8" x14ac:dyDescent="0.2">
      <c r="D459" s="29">
        <v>42917</v>
      </c>
      <c r="E459" s="29"/>
      <c r="F459" s="35">
        <v>16183</v>
      </c>
    </row>
    <row r="460" spans="4:8" x14ac:dyDescent="0.2">
      <c r="D460" s="29">
        <v>42675</v>
      </c>
      <c r="E460" s="29"/>
      <c r="F460" s="35">
        <v>16138</v>
      </c>
    </row>
    <row r="461" spans="4:8" x14ac:dyDescent="0.2">
      <c r="D461" s="29">
        <v>42583</v>
      </c>
      <c r="E461" s="29"/>
      <c r="F461" s="35">
        <v>14894</v>
      </c>
    </row>
    <row r="462" spans="4:8" x14ac:dyDescent="0.2">
      <c r="D462" s="29">
        <v>42795</v>
      </c>
      <c r="E462" s="29"/>
      <c r="F462" s="35">
        <v>13403</v>
      </c>
    </row>
    <row r="463" spans="4:8" x14ac:dyDescent="0.2">
      <c r="D463" s="29">
        <v>42064</v>
      </c>
      <c r="E463" s="29"/>
      <c r="F463" s="35">
        <v>11331</v>
      </c>
    </row>
    <row r="464" spans="4:8" x14ac:dyDescent="0.2">
      <c r="D464" s="29">
        <v>42887</v>
      </c>
      <c r="E464" s="29"/>
      <c r="F464" s="35">
        <v>9055</v>
      </c>
    </row>
    <row r="465" spans="4:6" x14ac:dyDescent="0.2">
      <c r="D465" s="19" t="s">
        <v>163</v>
      </c>
      <c r="E465" s="19"/>
    </row>
    <row r="466" spans="4:6" x14ac:dyDescent="0.2">
      <c r="D466" s="58" t="s">
        <v>167</v>
      </c>
      <c r="E466" s="58"/>
      <c r="F466" s="35">
        <v>-5282</v>
      </c>
    </row>
    <row r="467" spans="4:6" x14ac:dyDescent="0.2">
      <c r="D467" s="54" t="s">
        <v>166</v>
      </c>
      <c r="E467" s="54"/>
    </row>
    <row r="468" spans="4:6" x14ac:dyDescent="0.2">
      <c r="D468" s="29">
        <v>43070</v>
      </c>
      <c r="E468" s="29"/>
      <c r="F468" s="35">
        <v>15524</v>
      </c>
    </row>
    <row r="469" spans="4:6" x14ac:dyDescent="0.2">
      <c r="D469" s="29">
        <v>43009</v>
      </c>
      <c r="E469" s="29"/>
      <c r="F469" s="35">
        <v>8341</v>
      </c>
    </row>
    <row r="470" spans="4:6" x14ac:dyDescent="0.2">
      <c r="D470" s="29">
        <v>43040</v>
      </c>
      <c r="E470" s="29"/>
      <c r="F470" s="35">
        <v>8339</v>
      </c>
    </row>
    <row r="471" spans="4:6" x14ac:dyDescent="0.2">
      <c r="D471" s="29">
        <v>43101</v>
      </c>
      <c r="E471" s="29"/>
      <c r="F471" s="35">
        <v>7231</v>
      </c>
    </row>
    <row r="472" spans="4:6" x14ac:dyDescent="0.2">
      <c r="D472" s="29">
        <v>43160</v>
      </c>
      <c r="E472" s="29"/>
      <c r="F472" s="35">
        <v>7206</v>
      </c>
    </row>
    <row r="473" spans="4:6" x14ac:dyDescent="0.2">
      <c r="D473" s="29">
        <v>43191</v>
      </c>
      <c r="E473" s="29"/>
      <c r="F473" s="35">
        <v>6975</v>
      </c>
    </row>
    <row r="474" spans="4:6" x14ac:dyDescent="0.2">
      <c r="D474" s="29">
        <v>43132</v>
      </c>
      <c r="E474" s="29"/>
      <c r="F474" s="35">
        <v>6950</v>
      </c>
    </row>
    <row r="475" spans="4:6" x14ac:dyDescent="0.2">
      <c r="D475" s="34" t="s">
        <v>182</v>
      </c>
      <c r="E475" s="34"/>
    </row>
    <row r="476" spans="4:6" x14ac:dyDescent="0.2">
      <c r="D476" s="19" t="s">
        <v>183</v>
      </c>
      <c r="E476" s="19"/>
    </row>
    <row r="477" spans="4:6" x14ac:dyDescent="0.2">
      <c r="D477" s="58" t="s">
        <v>167</v>
      </c>
      <c r="E477" s="58"/>
      <c r="F477" s="35">
        <v>-1415</v>
      </c>
    </row>
    <row r="478" spans="4:6" x14ac:dyDescent="0.2">
      <c r="D478" s="54" t="s">
        <v>166</v>
      </c>
      <c r="E478" s="54"/>
    </row>
    <row r="479" spans="4:6" x14ac:dyDescent="0.2">
      <c r="D479" s="29">
        <v>43160</v>
      </c>
      <c r="E479" s="29"/>
      <c r="F479" s="35">
        <v>10534</v>
      </c>
    </row>
    <row r="480" spans="4:6" x14ac:dyDescent="0.2">
      <c r="D480" s="29">
        <v>43132</v>
      </c>
      <c r="E480" s="29"/>
      <c r="F480" s="35">
        <v>6677</v>
      </c>
    </row>
    <row r="481" spans="3:8" x14ac:dyDescent="0.2">
      <c r="D481" s="29">
        <v>43101</v>
      </c>
      <c r="E481" s="29"/>
      <c r="F481" s="35">
        <v>6124</v>
      </c>
    </row>
    <row r="482" spans="3:8" x14ac:dyDescent="0.2">
      <c r="D482" s="29">
        <v>43191</v>
      </c>
      <c r="E482" s="29"/>
      <c r="F482" s="35">
        <v>3464</v>
      </c>
    </row>
    <row r="483" spans="3:8" x14ac:dyDescent="0.2">
      <c r="D483" s="19" t="s">
        <v>184</v>
      </c>
      <c r="E483" s="19"/>
    </row>
    <row r="484" spans="3:8" x14ac:dyDescent="0.2">
      <c r="D484" s="19" t="s">
        <v>185</v>
      </c>
      <c r="E484" s="19"/>
    </row>
    <row r="485" spans="3:8" x14ac:dyDescent="0.2">
      <c r="D485" s="29">
        <v>42736</v>
      </c>
      <c r="E485" s="29"/>
      <c r="F485" s="35">
        <v>824</v>
      </c>
    </row>
    <row r="486" spans="3:8" x14ac:dyDescent="0.2">
      <c r="D486" s="29">
        <v>42795</v>
      </c>
      <c r="E486" s="29"/>
      <c r="F486" s="35">
        <v>525</v>
      </c>
    </row>
    <row r="487" spans="3:8" x14ac:dyDescent="0.2">
      <c r="D487" s="29">
        <v>42767</v>
      </c>
      <c r="E487" s="29"/>
      <c r="F487" s="35">
        <v>39</v>
      </c>
    </row>
    <row r="488" spans="3:8" x14ac:dyDescent="0.2">
      <c r="D488" s="19" t="s">
        <v>186</v>
      </c>
      <c r="E488" s="19"/>
    </row>
    <row r="489" spans="3:8" ht="15.75" x14ac:dyDescent="0.25">
      <c r="D489" s="60" t="s">
        <v>187</v>
      </c>
      <c r="E489" s="60"/>
    </row>
    <row r="490" spans="3:8" x14ac:dyDescent="0.2">
      <c r="C490" s="46"/>
      <c r="D490" s="19" t="s">
        <v>148</v>
      </c>
      <c r="E490" s="19"/>
      <c r="F490" s="53"/>
    </row>
    <row r="491" spans="3:8" x14ac:dyDescent="0.2">
      <c r="C491" s="18"/>
      <c r="D491" s="34">
        <v>43101</v>
      </c>
      <c r="E491" s="34"/>
      <c r="F491" s="20">
        <v>3035120</v>
      </c>
      <c r="G491" s="19"/>
      <c r="H491" s="19"/>
    </row>
    <row r="492" spans="3:8" x14ac:dyDescent="0.2">
      <c r="D492" s="34">
        <v>43070</v>
      </c>
      <c r="E492" s="34"/>
      <c r="F492" s="20">
        <v>310050</v>
      </c>
      <c r="G492" s="19"/>
      <c r="H492" s="19"/>
    </row>
    <row r="493" spans="3:8" x14ac:dyDescent="0.2">
      <c r="D493" s="34" t="s">
        <v>188</v>
      </c>
      <c r="E493" s="34"/>
      <c r="F493" s="20"/>
      <c r="G493" s="19"/>
      <c r="H493" s="19"/>
    </row>
    <row r="494" spans="3:8" x14ac:dyDescent="0.2">
      <c r="D494" s="19" t="s">
        <v>189</v>
      </c>
      <c r="E494" s="19"/>
      <c r="F494" s="20"/>
      <c r="G494" s="19"/>
      <c r="H494" s="19"/>
    </row>
    <row r="495" spans="3:8" x14ac:dyDescent="0.2">
      <c r="D495" s="34">
        <v>43221</v>
      </c>
      <c r="E495" s="34"/>
      <c r="F495" s="20">
        <v>2248894</v>
      </c>
      <c r="G495" s="19"/>
      <c r="H495" s="19"/>
    </row>
    <row r="496" spans="3:8" x14ac:dyDescent="0.2">
      <c r="D496" s="19" t="s">
        <v>190</v>
      </c>
      <c r="E496" s="19"/>
      <c r="F496" s="61"/>
    </row>
    <row r="497" spans="4:6" x14ac:dyDescent="0.2">
      <c r="D497" s="34">
        <v>42583</v>
      </c>
      <c r="E497" s="34"/>
      <c r="F497" s="20">
        <v>136514</v>
      </c>
    </row>
    <row r="498" spans="4:6" x14ac:dyDescent="0.2">
      <c r="D498" s="34">
        <v>43252</v>
      </c>
      <c r="E498" s="34"/>
      <c r="F498" s="20">
        <v>388451</v>
      </c>
    </row>
    <row r="499" spans="4:6" x14ac:dyDescent="0.2">
      <c r="D499" s="19" t="s">
        <v>191</v>
      </c>
      <c r="E499" s="19"/>
      <c r="F499" s="20"/>
    </row>
    <row r="500" spans="4:6" x14ac:dyDescent="0.2">
      <c r="D500" s="19" t="s">
        <v>141</v>
      </c>
      <c r="E500" s="19"/>
      <c r="F500" s="20"/>
    </row>
    <row r="501" spans="4:6" x14ac:dyDescent="0.2">
      <c r="D501" s="34">
        <v>43221</v>
      </c>
      <c r="E501" s="34"/>
      <c r="F501" s="20">
        <v>590811</v>
      </c>
    </row>
    <row r="502" spans="4:6" x14ac:dyDescent="0.2">
      <c r="D502" s="34" t="s">
        <v>192</v>
      </c>
      <c r="E502" s="34"/>
      <c r="F502" s="20"/>
    </row>
    <row r="503" spans="4:6" x14ac:dyDescent="0.2">
      <c r="D503" s="19" t="s">
        <v>193</v>
      </c>
      <c r="E503" s="19"/>
      <c r="F503" s="20"/>
    </row>
    <row r="504" spans="4:6" x14ac:dyDescent="0.2">
      <c r="D504" s="34">
        <v>43160</v>
      </c>
      <c r="E504" s="34"/>
      <c r="F504" s="20">
        <v>317565</v>
      </c>
    </row>
    <row r="505" spans="4:6" x14ac:dyDescent="0.2">
      <c r="D505" s="34">
        <v>43101</v>
      </c>
      <c r="E505" s="34"/>
      <c r="F505" s="20">
        <v>240</v>
      </c>
    </row>
    <row r="506" spans="4:6" x14ac:dyDescent="0.2">
      <c r="D506" s="19" t="s">
        <v>194</v>
      </c>
      <c r="E506" s="19"/>
      <c r="F506" s="20"/>
    </row>
    <row r="507" spans="4:6" x14ac:dyDescent="0.2">
      <c r="D507" s="34">
        <v>43101</v>
      </c>
      <c r="E507" s="34"/>
      <c r="F507" s="20">
        <v>11023</v>
      </c>
    </row>
    <row r="508" spans="4:6" x14ac:dyDescent="0.2">
      <c r="D508" s="34">
        <v>43221</v>
      </c>
      <c r="E508" s="34"/>
      <c r="F508" s="20">
        <v>286528</v>
      </c>
    </row>
    <row r="509" spans="4:6" x14ac:dyDescent="0.2">
      <c r="D509" s="34">
        <v>43191</v>
      </c>
      <c r="E509" s="34"/>
      <c r="F509" s="20">
        <v>284898</v>
      </c>
    </row>
    <row r="510" spans="4:6" x14ac:dyDescent="0.2">
      <c r="D510" s="34">
        <v>43160</v>
      </c>
      <c r="E510" s="34"/>
      <c r="F510" s="20">
        <v>25616</v>
      </c>
    </row>
    <row r="511" spans="4:6" x14ac:dyDescent="0.2">
      <c r="D511" s="34">
        <v>43132</v>
      </c>
      <c r="E511" s="34"/>
      <c r="F511" s="20">
        <v>2969</v>
      </c>
    </row>
    <row r="512" spans="4:6" x14ac:dyDescent="0.2">
      <c r="D512" s="34" t="s">
        <v>195</v>
      </c>
      <c r="E512" s="34"/>
      <c r="F512" s="20"/>
    </row>
    <row r="513" spans="4:8" x14ac:dyDescent="0.2">
      <c r="D513" s="34">
        <v>43221</v>
      </c>
      <c r="E513" s="34"/>
      <c r="F513" s="20">
        <v>3521</v>
      </c>
    </row>
    <row r="514" spans="4:8" x14ac:dyDescent="0.2">
      <c r="D514" s="34">
        <v>43191</v>
      </c>
      <c r="E514" s="34"/>
      <c r="F514" s="61">
        <v>1732</v>
      </c>
    </row>
    <row r="515" spans="4:8" x14ac:dyDescent="0.2">
      <c r="D515" s="19" t="s">
        <v>183</v>
      </c>
      <c r="E515" s="19"/>
      <c r="F515" s="20"/>
      <c r="G515" s="19"/>
      <c r="H515" s="19"/>
    </row>
    <row r="516" spans="4:8" x14ac:dyDescent="0.2">
      <c r="D516" s="34">
        <v>43252</v>
      </c>
      <c r="E516" s="34"/>
      <c r="F516" s="20">
        <v>184905</v>
      </c>
      <c r="G516" s="19"/>
      <c r="H516" s="19"/>
    </row>
    <row r="517" spans="4:8" x14ac:dyDescent="0.2">
      <c r="D517" s="34">
        <v>43101</v>
      </c>
      <c r="E517" s="34"/>
      <c r="F517" s="20">
        <v>82241</v>
      </c>
      <c r="G517" s="19"/>
      <c r="H517" s="19"/>
    </row>
    <row r="518" spans="4:8" x14ac:dyDescent="0.2">
      <c r="D518" s="34">
        <v>43191</v>
      </c>
      <c r="E518" s="34"/>
      <c r="F518" s="20">
        <v>2549</v>
      </c>
      <c r="G518" s="19"/>
      <c r="H518" s="19"/>
    </row>
    <row r="519" spans="4:8" x14ac:dyDescent="0.2">
      <c r="D519" s="34">
        <v>43132</v>
      </c>
      <c r="E519" s="34"/>
      <c r="F519" s="20">
        <v>2240</v>
      </c>
      <c r="G519" s="19"/>
      <c r="H519" s="19"/>
    </row>
    <row r="520" spans="4:8" x14ac:dyDescent="0.2">
      <c r="D520" s="34">
        <v>43160</v>
      </c>
      <c r="E520" s="34"/>
      <c r="F520" s="20">
        <v>2240</v>
      </c>
      <c r="G520" s="19"/>
      <c r="H520" s="19"/>
    </row>
    <row r="521" spans="4:8" x14ac:dyDescent="0.2">
      <c r="D521" s="34" t="s">
        <v>79</v>
      </c>
      <c r="E521" s="34"/>
      <c r="F521" s="20"/>
      <c r="G521" s="19"/>
      <c r="H521" s="19"/>
    </row>
    <row r="522" spans="4:8" x14ac:dyDescent="0.2">
      <c r="D522" s="34">
        <v>43191</v>
      </c>
      <c r="E522" s="34"/>
      <c r="F522" s="20">
        <v>7417</v>
      </c>
      <c r="G522" s="19"/>
      <c r="H522" s="19"/>
    </row>
    <row r="523" spans="4:8" x14ac:dyDescent="0.2">
      <c r="D523" s="34">
        <v>43221</v>
      </c>
      <c r="E523" s="34"/>
      <c r="F523" s="20">
        <v>10054</v>
      </c>
    </row>
    <row r="524" spans="4:8" x14ac:dyDescent="0.2">
      <c r="D524" s="34">
        <v>43132</v>
      </c>
      <c r="E524" s="34"/>
      <c r="F524" s="20">
        <v>3156</v>
      </c>
    </row>
    <row r="525" spans="4:8" x14ac:dyDescent="0.2">
      <c r="D525" s="34">
        <v>43160</v>
      </c>
      <c r="E525" s="34"/>
      <c r="F525" s="20">
        <v>473</v>
      </c>
    </row>
    <row r="526" spans="4:8" x14ac:dyDescent="0.2">
      <c r="D526" s="34">
        <v>43101</v>
      </c>
      <c r="E526" s="34"/>
      <c r="F526" s="20">
        <v>3820</v>
      </c>
    </row>
    <row r="527" spans="4:8" x14ac:dyDescent="0.2">
      <c r="D527" s="19" t="s">
        <v>196</v>
      </c>
      <c r="E527" s="19"/>
      <c r="F527" s="20"/>
    </row>
    <row r="528" spans="4:8" x14ac:dyDescent="0.2">
      <c r="D528" s="34">
        <v>43101</v>
      </c>
      <c r="E528" s="34"/>
      <c r="F528" s="20">
        <v>30757</v>
      </c>
    </row>
    <row r="529" spans="4:6" x14ac:dyDescent="0.2">
      <c r="D529" s="34" t="s">
        <v>79</v>
      </c>
      <c r="E529" s="34"/>
      <c r="F529" s="20"/>
    </row>
    <row r="530" spans="4:6" x14ac:dyDescent="0.2">
      <c r="D530" s="34">
        <v>43221</v>
      </c>
      <c r="E530" s="34"/>
      <c r="F530" s="20">
        <v>568</v>
      </c>
    </row>
    <row r="531" spans="4:6" x14ac:dyDescent="0.2">
      <c r="D531" s="34">
        <v>43252</v>
      </c>
      <c r="E531" s="34"/>
      <c r="F531" s="20">
        <v>22652</v>
      </c>
    </row>
    <row r="532" spans="4:6" x14ac:dyDescent="0.2">
      <c r="D532" s="19" t="s">
        <v>177</v>
      </c>
      <c r="E532" s="19"/>
      <c r="F532" s="20"/>
    </row>
    <row r="533" spans="4:6" x14ac:dyDescent="0.2">
      <c r="D533" s="34">
        <v>43221</v>
      </c>
      <c r="E533" s="34"/>
      <c r="F533" s="20">
        <v>187734</v>
      </c>
    </row>
    <row r="534" spans="4:6" x14ac:dyDescent="0.2">
      <c r="D534" s="34">
        <v>43191</v>
      </c>
      <c r="E534" s="34"/>
      <c r="F534" s="20">
        <v>6061</v>
      </c>
    </row>
    <row r="535" spans="4:6" x14ac:dyDescent="0.2">
      <c r="D535" s="34" t="s">
        <v>79</v>
      </c>
      <c r="E535" s="34"/>
      <c r="F535" s="20"/>
    </row>
    <row r="536" spans="4:6" x14ac:dyDescent="0.2">
      <c r="D536" s="34">
        <v>42979</v>
      </c>
      <c r="E536" s="34"/>
      <c r="F536" s="20">
        <v>7235</v>
      </c>
    </row>
    <row r="537" spans="4:6" x14ac:dyDescent="0.2">
      <c r="D537" s="34">
        <v>43160</v>
      </c>
      <c r="E537" s="34"/>
      <c r="F537" s="20">
        <v>27839</v>
      </c>
    </row>
    <row r="538" spans="4:6" x14ac:dyDescent="0.2">
      <c r="D538" s="34">
        <v>43009</v>
      </c>
      <c r="E538" s="34"/>
      <c r="F538" s="20">
        <v>17507</v>
      </c>
    </row>
    <row r="539" spans="4:6" x14ac:dyDescent="0.2">
      <c r="D539" s="34">
        <v>43132</v>
      </c>
      <c r="E539" s="34"/>
      <c r="F539" s="20">
        <v>23593</v>
      </c>
    </row>
    <row r="540" spans="4:6" x14ac:dyDescent="0.2">
      <c r="D540" s="19" t="s">
        <v>197</v>
      </c>
      <c r="E540" s="19"/>
      <c r="F540" s="20"/>
    </row>
    <row r="541" spans="4:6" x14ac:dyDescent="0.2">
      <c r="D541" s="19" t="s">
        <v>160</v>
      </c>
      <c r="E541" s="19"/>
      <c r="F541" s="20"/>
    </row>
    <row r="542" spans="4:6" x14ac:dyDescent="0.2">
      <c r="D542" s="34" t="s">
        <v>195</v>
      </c>
      <c r="E542" s="34"/>
      <c r="F542" s="20"/>
    </row>
    <row r="543" spans="4:6" x14ac:dyDescent="0.2">
      <c r="D543" s="34">
        <v>43252</v>
      </c>
      <c r="E543" s="34"/>
      <c r="F543" s="20">
        <v>5041</v>
      </c>
    </row>
    <row r="544" spans="4:6" x14ac:dyDescent="0.2">
      <c r="D544" s="34">
        <v>43221</v>
      </c>
      <c r="E544" s="34"/>
      <c r="F544" s="20">
        <v>9970</v>
      </c>
    </row>
    <row r="545" spans="4:6" x14ac:dyDescent="0.2">
      <c r="D545" s="19" t="s">
        <v>173</v>
      </c>
      <c r="E545" s="19"/>
    </row>
    <row r="546" spans="4:6" x14ac:dyDescent="0.2">
      <c r="D546" s="34">
        <v>43221</v>
      </c>
      <c r="E546" s="34"/>
      <c r="F546" s="20">
        <v>294837</v>
      </c>
    </row>
    <row r="547" spans="4:6" x14ac:dyDescent="0.2">
      <c r="D547" s="34" t="s">
        <v>79</v>
      </c>
      <c r="E547" s="34"/>
    </row>
    <row r="548" spans="4:6" x14ac:dyDescent="0.2">
      <c r="D548" s="34">
        <v>42675</v>
      </c>
      <c r="E548" s="34"/>
      <c r="F548" s="20">
        <v>13184</v>
      </c>
    </row>
    <row r="549" spans="4:6" x14ac:dyDescent="0.2">
      <c r="D549" s="34">
        <v>42736</v>
      </c>
      <c r="E549" s="34"/>
      <c r="F549" s="20">
        <v>9048</v>
      </c>
    </row>
    <row r="550" spans="4:6" x14ac:dyDescent="0.2">
      <c r="D550" s="34">
        <v>43009</v>
      </c>
      <c r="E550" s="34"/>
      <c r="F550" s="20">
        <v>8267</v>
      </c>
    </row>
    <row r="551" spans="4:6" x14ac:dyDescent="0.2">
      <c r="D551" s="34">
        <v>43221</v>
      </c>
      <c r="E551" s="34"/>
      <c r="F551" s="20">
        <v>7664</v>
      </c>
    </row>
    <row r="552" spans="4:6" x14ac:dyDescent="0.2">
      <c r="D552" s="34">
        <v>43252</v>
      </c>
      <c r="E552" s="34"/>
      <c r="F552" s="20">
        <v>7664</v>
      </c>
    </row>
    <row r="553" spans="4:6" x14ac:dyDescent="0.2">
      <c r="D553" s="34">
        <v>43070</v>
      </c>
      <c r="E553" s="34"/>
      <c r="F553" s="20">
        <v>5024</v>
      </c>
    </row>
    <row r="554" spans="4:6" x14ac:dyDescent="0.2">
      <c r="D554" s="34">
        <v>43040</v>
      </c>
      <c r="E554" s="34"/>
      <c r="F554" s="20">
        <v>3868</v>
      </c>
    </row>
    <row r="555" spans="4:6" x14ac:dyDescent="0.2">
      <c r="D555" s="19" t="s">
        <v>163</v>
      </c>
      <c r="E555" s="19"/>
      <c r="F555" s="20"/>
    </row>
    <row r="556" spans="4:6" x14ac:dyDescent="0.2">
      <c r="D556" s="34" t="s">
        <v>79</v>
      </c>
      <c r="E556" s="34"/>
      <c r="F556" s="20"/>
    </row>
    <row r="557" spans="4:6" x14ac:dyDescent="0.2">
      <c r="D557" s="34">
        <v>43221</v>
      </c>
      <c r="E557" s="34"/>
      <c r="F557" s="20">
        <v>7084</v>
      </c>
    </row>
    <row r="558" spans="4:6" x14ac:dyDescent="0.2">
      <c r="D558" s="34">
        <v>43252</v>
      </c>
      <c r="E558" s="34"/>
      <c r="F558" s="20">
        <v>3723</v>
      </c>
    </row>
    <row r="559" spans="4:6" x14ac:dyDescent="0.2">
      <c r="D559" s="34">
        <v>43252</v>
      </c>
      <c r="E559" s="34"/>
      <c r="F559" s="20">
        <v>3706</v>
      </c>
    </row>
    <row r="560" spans="4:6" x14ac:dyDescent="0.2">
      <c r="D560" s="19" t="s">
        <v>198</v>
      </c>
      <c r="E560" s="19"/>
      <c r="F560" s="20"/>
    </row>
    <row r="561" spans="4:6" x14ac:dyDescent="0.2">
      <c r="D561" s="19" t="s">
        <v>185</v>
      </c>
      <c r="E561" s="19"/>
      <c r="F561" s="20"/>
    </row>
    <row r="562" spans="4:6" x14ac:dyDescent="0.2">
      <c r="D562" s="34">
        <v>43009</v>
      </c>
      <c r="E562" s="34"/>
      <c r="F562" s="20">
        <v>1030</v>
      </c>
    </row>
    <row r="563" spans="4:6" x14ac:dyDescent="0.2">
      <c r="D563" s="34">
        <v>43070</v>
      </c>
      <c r="E563" s="34"/>
      <c r="F563" s="20">
        <v>1021</v>
      </c>
    </row>
    <row r="564" spans="4:6" x14ac:dyDescent="0.2">
      <c r="D564" s="34">
        <v>43101</v>
      </c>
      <c r="E564" s="34"/>
      <c r="F564" s="20">
        <v>946</v>
      </c>
    </row>
    <row r="565" spans="4:6" x14ac:dyDescent="0.2">
      <c r="D565" s="34">
        <v>43252</v>
      </c>
      <c r="E565" s="34"/>
      <c r="F565" s="20">
        <v>881</v>
      </c>
    </row>
    <row r="566" spans="4:6" x14ac:dyDescent="0.2">
      <c r="D566" s="34">
        <v>43040</v>
      </c>
      <c r="E566" s="34"/>
      <c r="F566" s="20">
        <v>793</v>
      </c>
    </row>
    <row r="567" spans="4:6" x14ac:dyDescent="0.2">
      <c r="D567" s="34">
        <v>43221</v>
      </c>
      <c r="E567" s="34"/>
      <c r="F567" s="20">
        <v>792</v>
      </c>
    </row>
    <row r="568" spans="4:6" x14ac:dyDescent="0.2">
      <c r="D568" s="34">
        <v>43191</v>
      </c>
      <c r="E568" s="34"/>
      <c r="F568" s="20">
        <v>728</v>
      </c>
    </row>
    <row r="569" spans="4:6" ht="15.75" x14ac:dyDescent="0.25">
      <c r="D569" s="60" t="s">
        <v>199</v>
      </c>
      <c r="E569" s="60"/>
      <c r="F569" s="16"/>
    </row>
    <row r="570" spans="4:6" x14ac:dyDescent="0.2">
      <c r="D570" s="19" t="s">
        <v>148</v>
      </c>
      <c r="E570" s="19"/>
    </row>
    <row r="571" spans="4:6" x14ac:dyDescent="0.2">
      <c r="D571" s="62">
        <v>42826</v>
      </c>
      <c r="E571" s="62"/>
      <c r="F571" s="16">
        <v>2743288</v>
      </c>
    </row>
    <row r="572" spans="4:6" x14ac:dyDescent="0.2">
      <c r="D572" s="63">
        <v>43132</v>
      </c>
      <c r="E572" s="63"/>
      <c r="F572">
        <v>2341506</v>
      </c>
    </row>
    <row r="573" spans="4:6" x14ac:dyDescent="0.2">
      <c r="D573" s="19" t="s">
        <v>149</v>
      </c>
      <c r="E573" s="19"/>
      <c r="F573" s="16"/>
    </row>
    <row r="574" spans="4:6" x14ac:dyDescent="0.2">
      <c r="D574" s="62">
        <v>43252</v>
      </c>
      <c r="E574" s="62"/>
      <c r="F574" s="16">
        <v>2187461</v>
      </c>
    </row>
    <row r="575" spans="4:6" x14ac:dyDescent="0.2">
      <c r="D575" s="29" t="s">
        <v>200</v>
      </c>
      <c r="E575" s="29"/>
      <c r="F575" s="16"/>
    </row>
    <row r="576" spans="4:6" x14ac:dyDescent="0.2">
      <c r="D576" s="19" t="s">
        <v>137</v>
      </c>
      <c r="E576" s="19"/>
      <c r="F576" s="16"/>
    </row>
    <row r="577" spans="4:6" x14ac:dyDescent="0.2">
      <c r="D577" s="29">
        <v>43132</v>
      </c>
      <c r="E577" s="29"/>
      <c r="F577" s="20">
        <v>1208951</v>
      </c>
    </row>
    <row r="578" spans="4:6" x14ac:dyDescent="0.2">
      <c r="D578" s="29">
        <v>43160</v>
      </c>
      <c r="E578" s="29"/>
      <c r="F578" s="20">
        <v>1206380</v>
      </c>
    </row>
    <row r="579" spans="4:6" x14ac:dyDescent="0.2">
      <c r="D579" s="29">
        <v>43101</v>
      </c>
      <c r="E579" s="29"/>
      <c r="F579" s="20">
        <v>4567</v>
      </c>
    </row>
    <row r="580" spans="4:6" x14ac:dyDescent="0.2">
      <c r="D580" s="19" t="s">
        <v>201</v>
      </c>
      <c r="E580" s="19"/>
      <c r="F580" s="16"/>
    </row>
    <row r="581" spans="4:6" x14ac:dyDescent="0.2">
      <c r="D581" s="29">
        <v>43252</v>
      </c>
      <c r="E581" s="29"/>
      <c r="F581" s="20">
        <v>529601</v>
      </c>
    </row>
    <row r="582" spans="4:6" x14ac:dyDescent="0.2">
      <c r="D582" s="29">
        <v>42401</v>
      </c>
      <c r="E582" s="29"/>
      <c r="F582" s="20">
        <v>425494</v>
      </c>
    </row>
    <row r="583" spans="4:6" x14ac:dyDescent="0.2">
      <c r="D583" s="29">
        <v>42430</v>
      </c>
      <c r="E583" s="29"/>
      <c r="F583" s="20">
        <v>316661</v>
      </c>
    </row>
    <row r="584" spans="4:6" x14ac:dyDescent="0.2">
      <c r="D584" s="19" t="s">
        <v>171</v>
      </c>
      <c r="E584" s="19"/>
      <c r="F584" s="16"/>
    </row>
    <row r="585" spans="4:6" x14ac:dyDescent="0.2">
      <c r="D585" s="29">
        <v>43160</v>
      </c>
      <c r="E585" s="29"/>
      <c r="F585" s="20">
        <v>466529</v>
      </c>
    </row>
    <row r="586" spans="4:6" x14ac:dyDescent="0.2">
      <c r="D586" s="29">
        <v>43132</v>
      </c>
      <c r="E586" s="29"/>
      <c r="F586" s="20">
        <v>466397</v>
      </c>
    </row>
    <row r="587" spans="4:6" x14ac:dyDescent="0.2">
      <c r="D587" s="29">
        <v>43101</v>
      </c>
      <c r="E587" s="29"/>
      <c r="F587" s="20">
        <v>4471</v>
      </c>
    </row>
    <row r="588" spans="4:6" x14ac:dyDescent="0.2">
      <c r="D588" s="29">
        <v>43070</v>
      </c>
      <c r="E588" s="29"/>
      <c r="F588" s="20">
        <v>1741</v>
      </c>
    </row>
    <row r="589" spans="4:6" x14ac:dyDescent="0.2">
      <c r="D589" s="29">
        <v>43040</v>
      </c>
      <c r="E589" s="29"/>
      <c r="F589" s="20">
        <v>749</v>
      </c>
    </row>
    <row r="590" spans="4:6" x14ac:dyDescent="0.2">
      <c r="D590" s="29" t="s">
        <v>202</v>
      </c>
      <c r="E590" s="29"/>
      <c r="F590" s="16"/>
    </row>
    <row r="591" spans="4:6" x14ac:dyDescent="0.2">
      <c r="D591" s="19" t="s">
        <v>203</v>
      </c>
      <c r="E591" s="19"/>
      <c r="F591" s="16"/>
    </row>
    <row r="592" spans="4:6" x14ac:dyDescent="0.2">
      <c r="D592" s="29">
        <v>42430</v>
      </c>
      <c r="E592" s="29"/>
      <c r="F592" s="20">
        <v>400946</v>
      </c>
    </row>
    <row r="593" spans="4:6" x14ac:dyDescent="0.2">
      <c r="D593" s="29">
        <v>42491</v>
      </c>
      <c r="E593" s="29"/>
      <c r="F593" s="20">
        <v>292667</v>
      </c>
    </row>
    <row r="594" spans="4:6" x14ac:dyDescent="0.2">
      <c r="D594" s="29">
        <v>42461</v>
      </c>
      <c r="E594" s="29"/>
      <c r="F594" s="20">
        <v>288313</v>
      </c>
    </row>
    <row r="595" spans="4:6" x14ac:dyDescent="0.2">
      <c r="D595" s="29">
        <v>42401</v>
      </c>
      <c r="E595" s="29"/>
      <c r="F595" s="20">
        <v>137326</v>
      </c>
    </row>
    <row r="596" spans="4:6" x14ac:dyDescent="0.2">
      <c r="D596" s="29">
        <v>42370</v>
      </c>
      <c r="E596" s="29"/>
      <c r="F596" s="20">
        <v>92373</v>
      </c>
    </row>
    <row r="597" spans="4:6" x14ac:dyDescent="0.2">
      <c r="D597" s="19" t="s">
        <v>204</v>
      </c>
      <c r="E597" s="19"/>
      <c r="F597" s="16"/>
    </row>
    <row r="598" spans="4:6" x14ac:dyDescent="0.2">
      <c r="D598" s="19" t="s">
        <v>152</v>
      </c>
      <c r="E598" s="19"/>
      <c r="F598" s="16"/>
    </row>
    <row r="599" spans="4:6" x14ac:dyDescent="0.2">
      <c r="D599" s="29">
        <v>43252</v>
      </c>
      <c r="E599" s="29"/>
      <c r="F599" s="20">
        <v>303875</v>
      </c>
    </row>
    <row r="600" spans="4:6" x14ac:dyDescent="0.2">
      <c r="D600" s="29">
        <v>43191</v>
      </c>
      <c r="E600" s="29"/>
      <c r="F600" s="20">
        <v>155238</v>
      </c>
    </row>
    <row r="601" spans="4:6" x14ac:dyDescent="0.2">
      <c r="D601" s="29">
        <v>43221</v>
      </c>
      <c r="E601" s="29"/>
      <c r="F601" s="20">
        <v>26803</v>
      </c>
    </row>
    <row r="602" spans="4:6" x14ac:dyDescent="0.2">
      <c r="D602" s="29" t="s">
        <v>205</v>
      </c>
      <c r="E602" s="29"/>
      <c r="F602" s="16"/>
    </row>
    <row r="603" spans="4:6" x14ac:dyDescent="0.2">
      <c r="D603" s="19" t="s">
        <v>138</v>
      </c>
      <c r="E603" s="19"/>
      <c r="F603" s="16"/>
    </row>
    <row r="604" spans="4:6" x14ac:dyDescent="0.2">
      <c r="D604" s="29">
        <v>43221</v>
      </c>
      <c r="E604" s="29"/>
      <c r="F604" s="20">
        <v>301136</v>
      </c>
    </row>
    <row r="605" spans="4:6" x14ac:dyDescent="0.2">
      <c r="D605" s="29">
        <v>43252</v>
      </c>
      <c r="E605" s="29"/>
      <c r="F605" s="20">
        <v>244141</v>
      </c>
    </row>
    <row r="606" spans="4:6" x14ac:dyDescent="0.2">
      <c r="D606" s="19" t="s">
        <v>132</v>
      </c>
      <c r="E606" s="19"/>
      <c r="F606" s="16"/>
    </row>
    <row r="607" spans="4:6" x14ac:dyDescent="0.2">
      <c r="D607" s="29">
        <v>43282</v>
      </c>
      <c r="E607" s="29"/>
      <c r="F607" s="20">
        <v>227241</v>
      </c>
    </row>
    <row r="608" spans="4:6" x14ac:dyDescent="0.2">
      <c r="D608" s="29">
        <v>43221</v>
      </c>
      <c r="E608" s="29"/>
      <c r="F608" s="20">
        <v>172132</v>
      </c>
    </row>
    <row r="609" spans="4:6" x14ac:dyDescent="0.2">
      <c r="D609" s="29" t="s">
        <v>206</v>
      </c>
      <c r="E609" s="29"/>
    </row>
    <row r="610" spans="4:6" x14ac:dyDescent="0.2">
      <c r="D610" s="19" t="s">
        <v>128</v>
      </c>
      <c r="E610" s="19"/>
      <c r="F610" s="16"/>
    </row>
    <row r="611" spans="4:6" x14ac:dyDescent="0.2">
      <c r="D611" s="29">
        <v>43252</v>
      </c>
      <c r="E611" s="29"/>
      <c r="F611" s="20">
        <v>188120</v>
      </c>
    </row>
    <row r="612" spans="4:6" x14ac:dyDescent="0.2">
      <c r="D612" s="64">
        <v>43221</v>
      </c>
      <c r="E612" s="64"/>
      <c r="F612" s="20">
        <v>170961</v>
      </c>
    </row>
    <row r="613" spans="4:6" x14ac:dyDescent="0.2">
      <c r="D613" s="29">
        <v>42552</v>
      </c>
      <c r="E613" s="29"/>
      <c r="F613" s="20">
        <v>153757</v>
      </c>
    </row>
    <row r="614" spans="4:6" x14ac:dyDescent="0.2">
      <c r="D614" s="19" t="s">
        <v>207</v>
      </c>
      <c r="E614" s="19"/>
      <c r="F614" s="16"/>
    </row>
    <row r="615" spans="4:6" x14ac:dyDescent="0.2">
      <c r="D615" s="29">
        <v>43252</v>
      </c>
      <c r="E615" s="29"/>
      <c r="F615" s="20">
        <v>58890</v>
      </c>
    </row>
    <row r="616" spans="4:6" x14ac:dyDescent="0.2">
      <c r="D616" s="29" t="s">
        <v>208</v>
      </c>
      <c r="E616" s="29"/>
      <c r="F616" s="16"/>
    </row>
    <row r="617" spans="4:6" x14ac:dyDescent="0.2">
      <c r="D617" s="19" t="s">
        <v>209</v>
      </c>
      <c r="E617" s="19"/>
      <c r="F617" s="16"/>
    </row>
    <row r="618" spans="4:6" x14ac:dyDescent="0.2">
      <c r="D618" s="29">
        <v>42278</v>
      </c>
      <c r="E618" s="29"/>
      <c r="F618" s="20">
        <v>53415</v>
      </c>
    </row>
    <row r="619" spans="4:6" x14ac:dyDescent="0.2">
      <c r="D619" s="29">
        <v>42248</v>
      </c>
      <c r="E619" s="29"/>
      <c r="F619" s="20">
        <v>52516</v>
      </c>
    </row>
    <row r="620" spans="4:6" x14ac:dyDescent="0.2">
      <c r="D620" s="29">
        <v>42217</v>
      </c>
      <c r="E620" s="29"/>
      <c r="F620" s="20">
        <v>52434</v>
      </c>
    </row>
    <row r="621" spans="4:6" x14ac:dyDescent="0.2">
      <c r="D621" s="29">
        <v>42036</v>
      </c>
      <c r="E621" s="29"/>
      <c r="F621" s="20">
        <v>51349</v>
      </c>
    </row>
    <row r="622" spans="4:6" x14ac:dyDescent="0.2">
      <c r="D622" s="29">
        <v>42156</v>
      </c>
      <c r="E622" s="29"/>
      <c r="F622" s="20">
        <v>19760</v>
      </c>
    </row>
    <row r="623" spans="4:6" x14ac:dyDescent="0.2">
      <c r="D623" s="19" t="s">
        <v>210</v>
      </c>
      <c r="E623" s="19"/>
      <c r="F623" s="16"/>
    </row>
    <row r="624" spans="4:6" x14ac:dyDescent="0.2">
      <c r="D624" s="29">
        <v>42979</v>
      </c>
      <c r="E624" s="29"/>
      <c r="F624" s="20">
        <v>31249</v>
      </c>
    </row>
    <row r="625" spans="4:6" x14ac:dyDescent="0.2">
      <c r="D625" s="29">
        <v>42795</v>
      </c>
      <c r="E625" s="29"/>
      <c r="F625" s="20">
        <v>9340</v>
      </c>
    </row>
    <row r="626" spans="4:6" x14ac:dyDescent="0.2">
      <c r="D626" s="19" t="s">
        <v>143</v>
      </c>
      <c r="E626" s="19"/>
    </row>
    <row r="627" spans="4:6" x14ac:dyDescent="0.2">
      <c r="D627" s="29">
        <v>43070</v>
      </c>
      <c r="E627" s="29"/>
      <c r="F627" s="20">
        <v>8805</v>
      </c>
    </row>
    <row r="628" spans="4:6" x14ac:dyDescent="0.2">
      <c r="D628" s="29">
        <v>43009</v>
      </c>
      <c r="E628" s="29"/>
      <c r="F628" s="20">
        <v>8463</v>
      </c>
    </row>
    <row r="629" spans="4:6" x14ac:dyDescent="0.2">
      <c r="D629" s="29">
        <v>43040</v>
      </c>
      <c r="E629" s="29"/>
      <c r="F629" s="20">
        <v>8423</v>
      </c>
    </row>
    <row r="630" spans="4:6" x14ac:dyDescent="0.2">
      <c r="D630" s="29">
        <v>42979</v>
      </c>
      <c r="E630" s="29"/>
      <c r="F630" s="20">
        <v>6450</v>
      </c>
    </row>
    <row r="631" spans="4:6" x14ac:dyDescent="0.2">
      <c r="D631" s="29">
        <v>42948</v>
      </c>
      <c r="E631" s="29"/>
      <c r="F631" s="20">
        <v>5781</v>
      </c>
    </row>
    <row r="632" spans="4:6" x14ac:dyDescent="0.2">
      <c r="D632" s="29">
        <v>42826</v>
      </c>
      <c r="E632" s="29"/>
      <c r="F632" s="20">
        <v>5677</v>
      </c>
    </row>
    <row r="633" spans="4:6" x14ac:dyDescent="0.2">
      <c r="D633" s="29">
        <v>42856</v>
      </c>
      <c r="E633" s="29"/>
      <c r="F633" s="20">
        <v>5631</v>
      </c>
    </row>
    <row r="634" spans="4:6" x14ac:dyDescent="0.2">
      <c r="D634" s="29">
        <v>42917</v>
      </c>
      <c r="E634" s="29"/>
      <c r="F634" s="20">
        <v>5574</v>
      </c>
    </row>
    <row r="635" spans="4:6" x14ac:dyDescent="0.2">
      <c r="D635" s="29">
        <v>42887</v>
      </c>
      <c r="E635" s="29"/>
      <c r="F635" s="20">
        <v>5572</v>
      </c>
    </row>
    <row r="636" spans="4:6" x14ac:dyDescent="0.2">
      <c r="D636" s="29">
        <v>42795</v>
      </c>
      <c r="E636" s="29"/>
      <c r="F636" s="20">
        <v>5029</v>
      </c>
    </row>
    <row r="637" spans="4:6" x14ac:dyDescent="0.2">
      <c r="D637" s="29">
        <v>42767</v>
      </c>
      <c r="E637" s="29"/>
      <c r="F637" s="20">
        <v>4401</v>
      </c>
    </row>
    <row r="638" spans="4:6" x14ac:dyDescent="0.2">
      <c r="D638" s="29">
        <v>42736</v>
      </c>
      <c r="E638" s="29"/>
      <c r="F638" s="20">
        <v>3978</v>
      </c>
    </row>
    <row r="639" spans="4:6" x14ac:dyDescent="0.2">
      <c r="D639" s="19" t="s">
        <v>211</v>
      </c>
      <c r="E639" s="19"/>
      <c r="F639" s="16"/>
    </row>
    <row r="640" spans="4:6" x14ac:dyDescent="0.2">
      <c r="D640" s="29" t="s">
        <v>212</v>
      </c>
      <c r="E640" s="29"/>
    </row>
    <row r="641" spans="4:6" x14ac:dyDescent="0.2">
      <c r="D641" s="29" t="s">
        <v>213</v>
      </c>
      <c r="E641" s="29"/>
      <c r="F641" s="16"/>
    </row>
    <row r="642" spans="4:6" x14ac:dyDescent="0.2">
      <c r="D642" s="19" t="s">
        <v>214</v>
      </c>
      <c r="E642" s="19"/>
      <c r="F642" s="16"/>
    </row>
    <row r="643" spans="4:6" x14ac:dyDescent="0.2">
      <c r="D643" s="29">
        <v>43040</v>
      </c>
      <c r="E643" s="29"/>
      <c r="F643" s="20">
        <v>3030</v>
      </c>
    </row>
    <row r="644" spans="4:6" x14ac:dyDescent="0.2">
      <c r="D644" s="29">
        <v>43009</v>
      </c>
      <c r="E644" s="29"/>
      <c r="F644" s="20">
        <v>2921</v>
      </c>
    </row>
    <row r="645" spans="4:6" x14ac:dyDescent="0.2">
      <c r="D645" s="29">
        <v>42979</v>
      </c>
      <c r="E645" s="29"/>
      <c r="F645" s="20">
        <v>1406</v>
      </c>
    </row>
    <row r="646" spans="4:6" x14ac:dyDescent="0.2">
      <c r="D646" s="19" t="s">
        <v>215</v>
      </c>
      <c r="E646" s="19"/>
      <c r="F646" s="16"/>
    </row>
    <row r="647" spans="4:6" ht="15.75" x14ac:dyDescent="0.25">
      <c r="D647" s="60" t="s">
        <v>216</v>
      </c>
      <c r="E647" s="60"/>
      <c r="F647" s="16"/>
    </row>
    <row r="648" spans="4:6" x14ac:dyDescent="0.2">
      <c r="D648" s="19" t="s">
        <v>148</v>
      </c>
      <c r="E648" s="19"/>
    </row>
    <row r="649" spans="4:6" x14ac:dyDescent="0.2">
      <c r="D649" s="29">
        <v>43160</v>
      </c>
      <c r="E649" s="29"/>
      <c r="F649" s="20">
        <v>2413075</v>
      </c>
    </row>
    <row r="650" spans="4:6" x14ac:dyDescent="0.2">
      <c r="D650" s="29">
        <v>43132</v>
      </c>
      <c r="E650" s="29"/>
      <c r="F650" s="20">
        <v>141956</v>
      </c>
    </row>
    <row r="651" spans="4:6" x14ac:dyDescent="0.2">
      <c r="D651" s="19" t="s">
        <v>217</v>
      </c>
      <c r="E651" s="19"/>
      <c r="F651" s="16"/>
    </row>
    <row r="652" spans="4:6" x14ac:dyDescent="0.2">
      <c r="D652" s="19" t="s">
        <v>218</v>
      </c>
      <c r="E652" s="19"/>
      <c r="F652" s="16"/>
    </row>
    <row r="653" spans="4:6" x14ac:dyDescent="0.2">
      <c r="D653" s="29">
        <v>42522</v>
      </c>
      <c r="E653" s="29"/>
      <c r="F653" s="20">
        <v>441566</v>
      </c>
    </row>
    <row r="654" spans="4:6" x14ac:dyDescent="0.2">
      <c r="D654" s="29">
        <v>42461</v>
      </c>
      <c r="E654" s="29"/>
      <c r="F654" s="20">
        <v>142620</v>
      </c>
    </row>
    <row r="655" spans="4:6" x14ac:dyDescent="0.2">
      <c r="D655" s="29">
        <v>42491</v>
      </c>
      <c r="E655" s="29"/>
      <c r="F655" s="20">
        <v>142288</v>
      </c>
    </row>
    <row r="656" spans="4:6" x14ac:dyDescent="0.2">
      <c r="D656" s="29">
        <v>42430</v>
      </c>
      <c r="E656" s="29"/>
      <c r="F656" s="20">
        <v>70407</v>
      </c>
    </row>
    <row r="657" spans="4:8" x14ac:dyDescent="0.2">
      <c r="D657" s="29">
        <v>42370</v>
      </c>
      <c r="E657" s="29"/>
      <c r="F657" s="20">
        <v>12005</v>
      </c>
    </row>
    <row r="658" spans="4:8" x14ac:dyDescent="0.2">
      <c r="D658" s="19" t="s">
        <v>171</v>
      </c>
      <c r="E658" s="19"/>
      <c r="F658" s="16"/>
    </row>
    <row r="659" spans="4:8" x14ac:dyDescent="0.2">
      <c r="D659" s="29">
        <v>43070</v>
      </c>
      <c r="E659" s="29"/>
      <c r="F659" s="20">
        <v>402362</v>
      </c>
    </row>
    <row r="660" spans="4:8" x14ac:dyDescent="0.2">
      <c r="D660" s="29">
        <v>43160</v>
      </c>
      <c r="E660" s="29"/>
      <c r="F660" s="20">
        <v>13349</v>
      </c>
    </row>
    <row r="661" spans="4:8" x14ac:dyDescent="0.2">
      <c r="D661" s="29">
        <v>43040</v>
      </c>
      <c r="E661" s="29"/>
      <c r="F661" s="20">
        <v>13342</v>
      </c>
    </row>
    <row r="662" spans="4:8" x14ac:dyDescent="0.2">
      <c r="D662" s="29">
        <v>43101</v>
      </c>
      <c r="E662" s="29"/>
      <c r="F662" s="20">
        <v>12926</v>
      </c>
    </row>
    <row r="663" spans="4:8" x14ac:dyDescent="0.2">
      <c r="D663" s="29">
        <v>43132</v>
      </c>
      <c r="E663" s="29"/>
      <c r="F663" s="20">
        <v>12456</v>
      </c>
    </row>
    <row r="664" spans="4:8" x14ac:dyDescent="0.2">
      <c r="D664" s="29" t="s">
        <v>219</v>
      </c>
      <c r="E664" s="29"/>
      <c r="F664" s="20"/>
      <c r="G664" s="19"/>
      <c r="H664" s="19"/>
    </row>
    <row r="665" spans="4:8" x14ac:dyDescent="0.2">
      <c r="D665" s="29">
        <v>43313</v>
      </c>
      <c r="E665" s="29"/>
      <c r="F665" s="20">
        <v>23399</v>
      </c>
      <c r="G665" s="19"/>
      <c r="H665" s="19"/>
    </row>
    <row r="666" spans="4:8" x14ac:dyDescent="0.2">
      <c r="D666" s="29">
        <v>43282</v>
      </c>
      <c r="E666" s="29"/>
      <c r="F666" s="20">
        <v>11175</v>
      </c>
      <c r="G666" s="19"/>
      <c r="H666" s="19"/>
    </row>
    <row r="667" spans="4:8" x14ac:dyDescent="0.2">
      <c r="D667" s="19" t="s">
        <v>130</v>
      </c>
      <c r="E667" s="19"/>
      <c r="F667" s="16"/>
    </row>
    <row r="668" spans="4:8" x14ac:dyDescent="0.2">
      <c r="D668" s="29">
        <v>43221</v>
      </c>
      <c r="E668" s="29"/>
      <c r="F668" s="20">
        <v>5084</v>
      </c>
    </row>
    <row r="669" spans="4:8" x14ac:dyDescent="0.2">
      <c r="D669" s="29">
        <v>43191</v>
      </c>
      <c r="E669" s="29"/>
      <c r="F669" s="20">
        <v>5076</v>
      </c>
    </row>
    <row r="670" spans="4:8" x14ac:dyDescent="0.2">
      <c r="D670" s="29">
        <v>43252</v>
      </c>
      <c r="E670" s="29"/>
      <c r="F670" s="20">
        <v>4234</v>
      </c>
    </row>
    <row r="671" spans="4:8" x14ac:dyDescent="0.2">
      <c r="D671" s="29" t="s">
        <v>220</v>
      </c>
      <c r="E671" s="29"/>
      <c r="F671" s="16"/>
    </row>
    <row r="672" spans="4:8" x14ac:dyDescent="0.2">
      <c r="D672" s="29">
        <v>43282</v>
      </c>
      <c r="E672" s="29"/>
      <c r="F672" s="20">
        <v>327807</v>
      </c>
    </row>
    <row r="673" spans="4:6" x14ac:dyDescent="0.2">
      <c r="D673" s="29">
        <v>43313</v>
      </c>
      <c r="E673" s="29"/>
      <c r="F673" s="20">
        <v>75847</v>
      </c>
    </row>
    <row r="674" spans="4:6" x14ac:dyDescent="0.2">
      <c r="D674" s="29" t="s">
        <v>219</v>
      </c>
      <c r="E674" s="29"/>
    </row>
    <row r="675" spans="4:6" x14ac:dyDescent="0.2">
      <c r="D675" s="29">
        <v>43282</v>
      </c>
      <c r="E675" s="29"/>
      <c r="F675" s="20">
        <v>90965</v>
      </c>
    </row>
    <row r="676" spans="4:6" x14ac:dyDescent="0.2">
      <c r="D676" s="29">
        <v>42309</v>
      </c>
      <c r="E676" s="29"/>
      <c r="F676" s="20">
        <v>15562</v>
      </c>
    </row>
    <row r="677" spans="4:6" x14ac:dyDescent="0.2">
      <c r="D677" s="29">
        <v>42125</v>
      </c>
      <c r="E677" s="29"/>
      <c r="F677" s="20">
        <v>1224</v>
      </c>
    </row>
    <row r="678" spans="4:6" x14ac:dyDescent="0.2">
      <c r="D678" s="29">
        <v>42917</v>
      </c>
      <c r="E678" s="29"/>
      <c r="F678" s="20">
        <v>163</v>
      </c>
    </row>
    <row r="679" spans="4:6" x14ac:dyDescent="0.2">
      <c r="D679" s="29">
        <v>42370</v>
      </c>
      <c r="E679" s="29"/>
      <c r="F679" s="20">
        <v>27</v>
      </c>
    </row>
    <row r="680" spans="4:6" x14ac:dyDescent="0.2">
      <c r="D680" s="29">
        <v>42736</v>
      </c>
      <c r="E680" s="29"/>
      <c r="F680" s="20">
        <v>4</v>
      </c>
    </row>
    <row r="681" spans="4:6" x14ac:dyDescent="0.2">
      <c r="D681" s="19" t="s">
        <v>159</v>
      </c>
      <c r="E681" s="19"/>
      <c r="F681" s="16"/>
    </row>
    <row r="682" spans="4:6" x14ac:dyDescent="0.2">
      <c r="D682" s="29">
        <v>42491</v>
      </c>
      <c r="E682" s="29"/>
      <c r="F682" s="20">
        <v>327146</v>
      </c>
    </row>
    <row r="683" spans="4:6" x14ac:dyDescent="0.2">
      <c r="D683" s="29">
        <v>43282</v>
      </c>
      <c r="E683" s="29"/>
      <c r="F683" s="20">
        <v>278502</v>
      </c>
    </row>
    <row r="684" spans="4:6" x14ac:dyDescent="0.2">
      <c r="D684" s="29">
        <v>42430</v>
      </c>
      <c r="E684" s="29"/>
      <c r="F684" s="20">
        <v>254742</v>
      </c>
    </row>
    <row r="685" spans="4:6" x14ac:dyDescent="0.2">
      <c r="D685" s="19" t="s">
        <v>221</v>
      </c>
      <c r="E685" s="19"/>
      <c r="F685" s="16"/>
    </row>
    <row r="686" spans="4:6" x14ac:dyDescent="0.2">
      <c r="D686" s="29">
        <v>43160</v>
      </c>
      <c r="E686" s="29"/>
      <c r="F686" s="20">
        <v>317501</v>
      </c>
    </row>
    <row r="687" spans="4:6" x14ac:dyDescent="0.2">
      <c r="D687" s="29">
        <v>43252</v>
      </c>
      <c r="E687" s="29"/>
      <c r="F687" s="20">
        <v>159305</v>
      </c>
    </row>
    <row r="688" spans="4:6" x14ac:dyDescent="0.2">
      <c r="D688" s="19" t="s">
        <v>222</v>
      </c>
      <c r="E688" s="19"/>
      <c r="F688" s="16"/>
    </row>
    <row r="689" spans="4:6" x14ac:dyDescent="0.2">
      <c r="D689" s="29">
        <v>43282</v>
      </c>
      <c r="E689" s="29"/>
      <c r="F689" s="20">
        <v>257019</v>
      </c>
    </row>
    <row r="690" spans="4:6" x14ac:dyDescent="0.2">
      <c r="D690" s="29">
        <v>43252</v>
      </c>
      <c r="E690" s="29"/>
      <c r="F690" s="20">
        <v>221707</v>
      </c>
    </row>
    <row r="691" spans="4:6" x14ac:dyDescent="0.2">
      <c r="D691" s="29">
        <v>43221</v>
      </c>
      <c r="E691" s="29"/>
      <c r="F691" s="20">
        <v>50890</v>
      </c>
    </row>
    <row r="692" spans="4:6" x14ac:dyDescent="0.2">
      <c r="D692" s="29">
        <v>43191</v>
      </c>
      <c r="E692" s="29"/>
      <c r="F692" s="20">
        <v>1252</v>
      </c>
    </row>
    <row r="693" spans="4:6" x14ac:dyDescent="0.2">
      <c r="D693" s="19" t="s">
        <v>223</v>
      </c>
      <c r="E693" s="19"/>
      <c r="F693" s="16"/>
    </row>
    <row r="694" spans="4:6" x14ac:dyDescent="0.2">
      <c r="D694" s="29">
        <v>43252</v>
      </c>
      <c r="E694" s="29"/>
      <c r="F694" s="20">
        <v>219429</v>
      </c>
    </row>
    <row r="695" spans="4:6" x14ac:dyDescent="0.2">
      <c r="D695" s="29">
        <v>43221</v>
      </c>
      <c r="E695" s="29"/>
      <c r="F695" s="20">
        <v>62493</v>
      </c>
    </row>
    <row r="696" spans="4:6" x14ac:dyDescent="0.2">
      <c r="D696" s="29" t="s">
        <v>219</v>
      </c>
      <c r="E696" s="29"/>
      <c r="F696" s="16"/>
    </row>
    <row r="697" spans="4:6" x14ac:dyDescent="0.2">
      <c r="D697" s="29">
        <v>43282</v>
      </c>
      <c r="E697" s="29"/>
      <c r="F697" s="20">
        <v>7257</v>
      </c>
    </row>
    <row r="698" spans="4:6" x14ac:dyDescent="0.2">
      <c r="D698" s="29">
        <v>43313</v>
      </c>
      <c r="E698" s="29"/>
      <c r="F698" s="20">
        <v>6903</v>
      </c>
    </row>
    <row r="699" spans="4:6" x14ac:dyDescent="0.2">
      <c r="D699" s="19" t="s">
        <v>224</v>
      </c>
      <c r="E699" s="19"/>
      <c r="F699" s="16"/>
    </row>
    <row r="700" spans="4:6" x14ac:dyDescent="0.2">
      <c r="D700" s="29">
        <v>43313</v>
      </c>
      <c r="E700" s="29"/>
      <c r="F700" s="20">
        <v>195668</v>
      </c>
    </row>
    <row r="701" spans="4:6" x14ac:dyDescent="0.2">
      <c r="D701" s="29" t="s">
        <v>225</v>
      </c>
      <c r="E701" s="29"/>
      <c r="F701" s="16"/>
    </row>
    <row r="702" spans="4:6" x14ac:dyDescent="0.2">
      <c r="D702" s="19" t="s">
        <v>226</v>
      </c>
      <c r="E702" s="19"/>
      <c r="F702" s="16"/>
    </row>
    <row r="703" spans="4:6" x14ac:dyDescent="0.2">
      <c r="D703" s="29">
        <v>43313</v>
      </c>
      <c r="E703" s="29"/>
      <c r="F703" s="20">
        <v>189449</v>
      </c>
    </row>
    <row r="704" spans="4:6" x14ac:dyDescent="0.2">
      <c r="D704" s="29">
        <v>43282</v>
      </c>
      <c r="E704" s="29"/>
      <c r="F704" s="20">
        <v>1765</v>
      </c>
    </row>
    <row r="705" spans="4:6" x14ac:dyDescent="0.2">
      <c r="D705" s="29" t="s">
        <v>220</v>
      </c>
      <c r="E705" s="29"/>
      <c r="F705" s="16"/>
    </row>
    <row r="706" spans="4:6" x14ac:dyDescent="0.2">
      <c r="D706" s="29">
        <v>43282</v>
      </c>
      <c r="E706" s="29"/>
      <c r="F706" s="20">
        <v>9399</v>
      </c>
    </row>
    <row r="707" spans="4:6" x14ac:dyDescent="0.2">
      <c r="D707" s="29">
        <v>43252</v>
      </c>
      <c r="E707" s="29"/>
      <c r="F707" s="20">
        <v>2581</v>
      </c>
    </row>
    <row r="708" spans="4:6" x14ac:dyDescent="0.2">
      <c r="D708" s="19" t="s">
        <v>209</v>
      </c>
      <c r="E708" s="19"/>
      <c r="F708" s="16"/>
    </row>
    <row r="709" spans="4:6" x14ac:dyDescent="0.2">
      <c r="D709" s="29">
        <v>42705</v>
      </c>
      <c r="E709" s="29"/>
      <c r="F709" s="20">
        <v>289285</v>
      </c>
    </row>
    <row r="710" spans="4:6" x14ac:dyDescent="0.2">
      <c r="D710" s="29">
        <v>42370</v>
      </c>
      <c r="E710" s="29"/>
      <c r="F710" s="20">
        <v>96568</v>
      </c>
    </row>
    <row r="711" spans="4:6" x14ac:dyDescent="0.2">
      <c r="D711" s="29">
        <v>42887</v>
      </c>
      <c r="E711" s="29"/>
      <c r="F711" s="20">
        <v>80660</v>
      </c>
    </row>
    <row r="712" spans="4:6" x14ac:dyDescent="0.2">
      <c r="D712" s="29">
        <v>42767</v>
      </c>
      <c r="E712" s="29"/>
      <c r="F712" s="20">
        <v>79628</v>
      </c>
    </row>
    <row r="713" spans="4:6" x14ac:dyDescent="0.2">
      <c r="D713" s="29">
        <v>42675</v>
      </c>
      <c r="E713" s="29"/>
      <c r="F713" s="20">
        <v>73543</v>
      </c>
    </row>
    <row r="714" spans="4:6" x14ac:dyDescent="0.2">
      <c r="D714" s="29">
        <v>42401</v>
      </c>
      <c r="E714" s="29"/>
      <c r="F714" s="20">
        <v>67801</v>
      </c>
    </row>
    <row r="715" spans="4:6" x14ac:dyDescent="0.2">
      <c r="D715" s="29">
        <v>42309</v>
      </c>
      <c r="E715" s="29"/>
      <c r="F715" s="20">
        <v>55596</v>
      </c>
    </row>
    <row r="716" spans="4:6" x14ac:dyDescent="0.2">
      <c r="D716" s="29">
        <v>42339</v>
      </c>
      <c r="E716" s="29"/>
      <c r="F716" s="20">
        <v>20804</v>
      </c>
    </row>
    <row r="717" spans="4:6" x14ac:dyDescent="0.2">
      <c r="D717" s="19" t="s">
        <v>227</v>
      </c>
      <c r="E717" s="19"/>
      <c r="F717" s="16"/>
    </row>
    <row r="718" spans="4:6" x14ac:dyDescent="0.2">
      <c r="D718" s="29">
        <v>43252</v>
      </c>
      <c r="E718" s="29"/>
      <c r="F718" s="20">
        <v>22261</v>
      </c>
    </row>
    <row r="719" spans="4:6" x14ac:dyDescent="0.2">
      <c r="D719" s="29">
        <v>43221</v>
      </c>
      <c r="E719" s="29"/>
      <c r="F719" s="20">
        <v>14729</v>
      </c>
    </row>
    <row r="720" spans="4:6" x14ac:dyDescent="0.2">
      <c r="D720" s="29" t="s">
        <v>220</v>
      </c>
      <c r="E720" s="29"/>
      <c r="F720" s="16"/>
    </row>
    <row r="721" spans="4:6" x14ac:dyDescent="0.2">
      <c r="D721" s="29">
        <v>43282</v>
      </c>
      <c r="E721" s="29"/>
      <c r="F721" s="20">
        <v>3443</v>
      </c>
    </row>
    <row r="722" spans="4:6" x14ac:dyDescent="0.2">
      <c r="D722" s="29">
        <v>43252</v>
      </c>
      <c r="E722" s="29"/>
      <c r="F722" s="20">
        <v>3400</v>
      </c>
    </row>
    <row r="723" spans="4:6" x14ac:dyDescent="0.2">
      <c r="D723" s="29">
        <v>43160</v>
      </c>
      <c r="E723" s="29"/>
      <c r="F723" s="20">
        <v>431</v>
      </c>
    </row>
    <row r="724" spans="4:6" x14ac:dyDescent="0.2">
      <c r="D724" s="29">
        <v>43132</v>
      </c>
      <c r="E724" s="29"/>
      <c r="F724" s="20">
        <v>12182</v>
      </c>
    </row>
    <row r="725" spans="4:6" x14ac:dyDescent="0.2">
      <c r="D725" s="29">
        <v>43160</v>
      </c>
      <c r="E725" s="29"/>
      <c r="F725" s="20">
        <v>12095</v>
      </c>
    </row>
    <row r="726" spans="4:6" x14ac:dyDescent="0.2">
      <c r="D726" s="29">
        <v>43101</v>
      </c>
      <c r="E726" s="29"/>
      <c r="F726" s="20">
        <v>11844</v>
      </c>
    </row>
    <row r="727" spans="4:6" x14ac:dyDescent="0.2">
      <c r="D727" s="29">
        <v>43191</v>
      </c>
      <c r="E727" s="29"/>
      <c r="F727" s="20">
        <v>2723</v>
      </c>
    </row>
    <row r="728" spans="4:6" x14ac:dyDescent="0.2">
      <c r="D728" s="19" t="s">
        <v>228</v>
      </c>
      <c r="E728" s="19"/>
      <c r="F728" s="16"/>
    </row>
    <row r="729" spans="4:6" x14ac:dyDescent="0.2">
      <c r="D729" s="29">
        <v>43313</v>
      </c>
      <c r="E729" s="29"/>
      <c r="F729" s="20">
        <v>3912</v>
      </c>
    </row>
    <row r="730" spans="4:6" x14ac:dyDescent="0.2">
      <c r="D730" s="29">
        <v>43313</v>
      </c>
      <c r="E730" s="29"/>
      <c r="F730" s="20">
        <v>3820</v>
      </c>
    </row>
    <row r="731" spans="4:6" x14ac:dyDescent="0.2">
      <c r="D731" s="19" t="s">
        <v>229</v>
      </c>
      <c r="E731" s="19"/>
      <c r="F731" s="20"/>
    </row>
    <row r="732" spans="4:6" x14ac:dyDescent="0.2">
      <c r="D732" s="29">
        <v>43160</v>
      </c>
      <c r="E732" s="29"/>
      <c r="F732" s="20">
        <v>3581</v>
      </c>
    </row>
    <row r="733" spans="4:6" x14ac:dyDescent="0.2">
      <c r="D733" s="29">
        <v>43070</v>
      </c>
      <c r="E733" s="29"/>
      <c r="F733" s="20">
        <v>3030</v>
      </c>
    </row>
    <row r="734" spans="4:6" ht="15.75" x14ac:dyDescent="0.25">
      <c r="D734" s="60" t="s">
        <v>230</v>
      </c>
      <c r="E734" s="60"/>
      <c r="F734" s="16"/>
    </row>
    <row r="735" spans="4:6" x14ac:dyDescent="0.2">
      <c r="D735" s="19" t="s">
        <v>148</v>
      </c>
      <c r="E735" s="19"/>
      <c r="F735" s="16"/>
    </row>
    <row r="736" spans="4:6" x14ac:dyDescent="0.2">
      <c r="D736" s="42">
        <v>43191</v>
      </c>
      <c r="E736" s="42"/>
      <c r="F736" s="20">
        <v>2441511</v>
      </c>
    </row>
    <row r="737" spans="4:6" x14ac:dyDescent="0.2">
      <c r="D737" s="42" t="s">
        <v>231</v>
      </c>
      <c r="E737" s="42"/>
      <c r="F737" s="20">
        <v>-152817</v>
      </c>
    </row>
    <row r="738" spans="4:6" x14ac:dyDescent="0.2">
      <c r="D738" s="19" t="s">
        <v>232</v>
      </c>
      <c r="E738" s="19"/>
      <c r="F738" s="16"/>
    </row>
    <row r="739" spans="4:6" x14ac:dyDescent="0.2">
      <c r="D739" s="19" t="s">
        <v>201</v>
      </c>
      <c r="E739" s="19"/>
      <c r="F739" s="16"/>
    </row>
    <row r="740" spans="4:6" x14ac:dyDescent="0.2">
      <c r="D740" s="29">
        <v>43313</v>
      </c>
      <c r="E740" s="29"/>
      <c r="F740" s="20">
        <v>525395</v>
      </c>
    </row>
    <row r="741" spans="4:6" x14ac:dyDescent="0.2">
      <c r="D741" s="29">
        <v>42522</v>
      </c>
      <c r="E741" s="29"/>
      <c r="F741" s="20">
        <v>431079</v>
      </c>
    </row>
    <row r="742" spans="4:6" x14ac:dyDescent="0.2">
      <c r="D742" s="29">
        <v>42491</v>
      </c>
      <c r="E742" s="29"/>
      <c r="F742" s="20">
        <v>411856</v>
      </c>
    </row>
    <row r="743" spans="4:6" x14ac:dyDescent="0.2">
      <c r="D743" s="42">
        <v>42461</v>
      </c>
      <c r="E743" s="42"/>
      <c r="F743" s="20">
        <v>223050</v>
      </c>
    </row>
    <row r="744" spans="4:6" x14ac:dyDescent="0.2">
      <c r="D744" s="42">
        <v>42370</v>
      </c>
      <c r="E744" s="42"/>
      <c r="F744" s="20">
        <v>215145</v>
      </c>
    </row>
    <row r="745" spans="4:6" x14ac:dyDescent="0.2">
      <c r="D745" s="42" t="s">
        <v>167</v>
      </c>
      <c r="E745" s="42"/>
      <c r="F745" s="20">
        <v>-2632</v>
      </c>
    </row>
    <row r="746" spans="4:6" x14ac:dyDescent="0.2">
      <c r="D746" s="19" t="s">
        <v>171</v>
      </c>
      <c r="E746" s="19"/>
      <c r="F746" s="16"/>
    </row>
    <row r="747" spans="4:6" x14ac:dyDescent="0.2">
      <c r="D747" s="29">
        <v>43221</v>
      </c>
      <c r="E747" s="29"/>
      <c r="F747" s="20">
        <v>502571</v>
      </c>
    </row>
    <row r="748" spans="4:6" x14ac:dyDescent="0.2">
      <c r="D748" s="42">
        <v>43191</v>
      </c>
      <c r="E748" s="42"/>
      <c r="F748" s="20">
        <v>480254</v>
      </c>
    </row>
    <row r="749" spans="4:6" x14ac:dyDescent="0.2">
      <c r="D749" s="42" t="s">
        <v>167</v>
      </c>
      <c r="E749" s="42"/>
      <c r="F749" s="20">
        <v>-9321</v>
      </c>
    </row>
    <row r="750" spans="4:6" x14ac:dyDescent="0.2">
      <c r="D750" s="34" t="s">
        <v>233</v>
      </c>
      <c r="E750" s="34"/>
      <c r="F750" s="16"/>
    </row>
    <row r="751" spans="4:6" x14ac:dyDescent="0.2">
      <c r="D751" s="42" t="s">
        <v>234</v>
      </c>
      <c r="E751" s="42"/>
      <c r="F751" s="20">
        <v>-3491</v>
      </c>
    </row>
    <row r="752" spans="4:6" x14ac:dyDescent="0.2">
      <c r="D752" s="42">
        <v>43344</v>
      </c>
      <c r="E752" s="42"/>
      <c r="F752" s="20">
        <v>22529</v>
      </c>
    </row>
    <row r="753" spans="4:6" x14ac:dyDescent="0.2">
      <c r="D753" s="19" t="s">
        <v>203</v>
      </c>
      <c r="E753" s="19"/>
    </row>
    <row r="754" spans="4:6" x14ac:dyDescent="0.2">
      <c r="D754" s="42">
        <v>42552</v>
      </c>
      <c r="E754" s="42"/>
      <c r="F754" s="20">
        <v>429890</v>
      </c>
    </row>
    <row r="755" spans="4:6" x14ac:dyDescent="0.2">
      <c r="D755" s="42">
        <v>42583</v>
      </c>
      <c r="E755" s="42"/>
      <c r="F755" s="20">
        <v>261965</v>
      </c>
    </row>
    <row r="756" spans="4:6" x14ac:dyDescent="0.2">
      <c r="D756" s="19" t="s">
        <v>235</v>
      </c>
      <c r="E756" s="19"/>
      <c r="F756" s="19"/>
    </row>
    <row r="757" spans="4:6" x14ac:dyDescent="0.2">
      <c r="D757" s="42">
        <v>42979</v>
      </c>
      <c r="E757" s="42"/>
      <c r="F757" s="20">
        <v>41001</v>
      </c>
    </row>
    <row r="758" spans="4:6" x14ac:dyDescent="0.2">
      <c r="D758" s="42">
        <v>43009</v>
      </c>
      <c r="E758" s="42"/>
      <c r="F758" s="20">
        <v>18914</v>
      </c>
    </row>
    <row r="759" spans="4:6" x14ac:dyDescent="0.2">
      <c r="D759" s="19" t="s">
        <v>223</v>
      </c>
      <c r="E759" s="19"/>
      <c r="F759" s="16"/>
    </row>
    <row r="760" spans="4:6" x14ac:dyDescent="0.2">
      <c r="D760" s="42">
        <v>43313</v>
      </c>
      <c r="E760" s="42"/>
      <c r="F760" s="20">
        <v>365644</v>
      </c>
    </row>
    <row r="761" spans="4:6" x14ac:dyDescent="0.2">
      <c r="D761" s="42" t="s">
        <v>236</v>
      </c>
      <c r="E761" s="42"/>
      <c r="F761" s="20">
        <v>-39469</v>
      </c>
    </row>
    <row r="762" spans="4:6" x14ac:dyDescent="0.2">
      <c r="D762" s="34" t="s">
        <v>237</v>
      </c>
      <c r="E762" s="34"/>
      <c r="F762" s="16"/>
    </row>
    <row r="763" spans="4:6" x14ac:dyDescent="0.2">
      <c r="D763" s="19" t="s">
        <v>152</v>
      </c>
      <c r="E763" s="19"/>
      <c r="F763" s="16"/>
    </row>
    <row r="764" spans="4:6" x14ac:dyDescent="0.2">
      <c r="D764" s="29">
        <v>43313</v>
      </c>
      <c r="E764" s="29"/>
      <c r="F764" s="20">
        <v>325048</v>
      </c>
    </row>
    <row r="765" spans="4:6" x14ac:dyDescent="0.2">
      <c r="D765" s="42" t="s">
        <v>167</v>
      </c>
      <c r="E765" s="42"/>
      <c r="F765" s="20">
        <v>-14434</v>
      </c>
    </row>
    <row r="766" spans="4:6" x14ac:dyDescent="0.2">
      <c r="D766" s="34" t="s">
        <v>129</v>
      </c>
      <c r="E766" s="34"/>
      <c r="F766" s="16"/>
    </row>
    <row r="767" spans="4:6" x14ac:dyDescent="0.2">
      <c r="D767" s="42">
        <v>43282</v>
      </c>
      <c r="E767" s="42"/>
      <c r="F767" s="20">
        <v>12740</v>
      </c>
    </row>
    <row r="768" spans="4:6" x14ac:dyDescent="0.2">
      <c r="D768" s="42">
        <v>43313</v>
      </c>
      <c r="E768" s="42"/>
      <c r="F768" s="20">
        <v>12648</v>
      </c>
    </row>
    <row r="769" spans="4:6" x14ac:dyDescent="0.2">
      <c r="D769" s="42">
        <v>43252</v>
      </c>
      <c r="E769" s="42"/>
      <c r="F769" s="20">
        <v>6204</v>
      </c>
    </row>
    <row r="770" spans="4:6" x14ac:dyDescent="0.2">
      <c r="D770" s="19" t="s">
        <v>238</v>
      </c>
      <c r="E770" s="19"/>
    </row>
    <row r="771" spans="4:6" x14ac:dyDescent="0.2">
      <c r="D771" s="19" t="s">
        <v>239</v>
      </c>
      <c r="E771" s="19"/>
    </row>
    <row r="772" spans="4:6" x14ac:dyDescent="0.2">
      <c r="D772" s="29">
        <v>43282</v>
      </c>
      <c r="E772" s="29"/>
      <c r="F772" s="20">
        <v>316074</v>
      </c>
    </row>
    <row r="773" spans="4:6" x14ac:dyDescent="0.2">
      <c r="D773" s="29">
        <v>43313</v>
      </c>
      <c r="E773" s="29"/>
      <c r="F773" s="20">
        <v>307343</v>
      </c>
    </row>
    <row r="774" spans="4:6" x14ac:dyDescent="0.2">
      <c r="D774" s="29">
        <v>43252</v>
      </c>
      <c r="E774" s="29"/>
      <c r="F774" s="20">
        <v>159306</v>
      </c>
    </row>
    <row r="775" spans="4:6" x14ac:dyDescent="0.2">
      <c r="D775" s="65" t="s">
        <v>114</v>
      </c>
      <c r="E775" s="65"/>
      <c r="F775" s="66">
        <v>-14432</v>
      </c>
    </row>
    <row r="776" spans="4:6" x14ac:dyDescent="0.2">
      <c r="D776" s="58" t="s">
        <v>174</v>
      </c>
      <c r="E776" s="58"/>
      <c r="F776" s="20">
        <v>-3458</v>
      </c>
    </row>
    <row r="777" spans="4:6" x14ac:dyDescent="0.2">
      <c r="D777" s="19" t="s">
        <v>222</v>
      </c>
      <c r="E777" s="19"/>
      <c r="F777" s="19"/>
    </row>
    <row r="778" spans="4:6" x14ac:dyDescent="0.2">
      <c r="D778" s="29">
        <v>43313</v>
      </c>
      <c r="E778" s="29"/>
      <c r="F778" s="20">
        <v>256736</v>
      </c>
    </row>
    <row r="779" spans="4:6" x14ac:dyDescent="0.2">
      <c r="D779" s="29">
        <v>43282</v>
      </c>
      <c r="E779" s="29"/>
      <c r="F779" s="20">
        <v>528</v>
      </c>
    </row>
    <row r="780" spans="4:6" x14ac:dyDescent="0.2">
      <c r="D780" s="58" t="s">
        <v>167</v>
      </c>
      <c r="E780" s="58"/>
      <c r="F780" s="20">
        <v>-46204</v>
      </c>
    </row>
    <row r="781" spans="4:6" x14ac:dyDescent="0.2">
      <c r="D781" s="34" t="s">
        <v>240</v>
      </c>
      <c r="E781" s="34"/>
      <c r="F781" s="16"/>
    </row>
    <row r="782" spans="4:6" x14ac:dyDescent="0.2">
      <c r="D782" s="19" t="s">
        <v>138</v>
      </c>
      <c r="E782" s="19"/>
      <c r="F782" s="16"/>
    </row>
    <row r="783" spans="4:6" x14ac:dyDescent="0.2">
      <c r="D783" s="29">
        <v>43282</v>
      </c>
      <c r="E783" s="29"/>
      <c r="F783" s="20">
        <v>209089</v>
      </c>
    </row>
    <row r="784" spans="4:6" x14ac:dyDescent="0.2">
      <c r="D784" s="42">
        <v>43313</v>
      </c>
      <c r="E784" s="42"/>
      <c r="F784" s="20">
        <v>199712</v>
      </c>
    </row>
    <row r="785" spans="4:6" x14ac:dyDescent="0.2">
      <c r="D785" s="19" t="s">
        <v>132</v>
      </c>
      <c r="E785" s="19"/>
      <c r="F785" s="16"/>
    </row>
    <row r="786" spans="4:6" x14ac:dyDescent="0.2">
      <c r="D786" s="42">
        <v>43344</v>
      </c>
      <c r="E786" s="42"/>
      <c r="F786" s="41">
        <v>187788</v>
      </c>
    </row>
    <row r="787" spans="4:6" x14ac:dyDescent="0.2">
      <c r="D787" s="42" t="s">
        <v>167</v>
      </c>
      <c r="E787" s="42"/>
      <c r="F787" s="41">
        <v>-7342</v>
      </c>
    </row>
    <row r="788" spans="4:6" x14ac:dyDescent="0.2">
      <c r="D788" s="34" t="s">
        <v>241</v>
      </c>
      <c r="E788" s="34"/>
      <c r="F788" s="16"/>
    </row>
    <row r="789" spans="4:6" x14ac:dyDescent="0.2">
      <c r="D789" s="19" t="s">
        <v>130</v>
      </c>
      <c r="E789" s="19"/>
      <c r="F789" s="16"/>
    </row>
    <row r="790" spans="4:6" x14ac:dyDescent="0.2">
      <c r="D790" s="42">
        <v>43101</v>
      </c>
      <c r="E790" s="42"/>
      <c r="F790" s="41">
        <v>20664</v>
      </c>
    </row>
    <row r="791" spans="4:6" x14ac:dyDescent="0.2">
      <c r="D791" s="42" t="s">
        <v>242</v>
      </c>
      <c r="E791" s="42"/>
      <c r="F791" s="41">
        <v>-2959</v>
      </c>
    </row>
    <row r="792" spans="4:6" x14ac:dyDescent="0.2">
      <c r="D792" s="42" t="s">
        <v>167</v>
      </c>
      <c r="E792" s="42"/>
      <c r="F792" s="41">
        <v>-54959</v>
      </c>
    </row>
    <row r="793" spans="4:6" x14ac:dyDescent="0.2">
      <c r="D793" s="42" t="s">
        <v>167</v>
      </c>
      <c r="E793" s="42"/>
      <c r="F793" s="41">
        <v>-3852</v>
      </c>
    </row>
    <row r="794" spans="4:6" x14ac:dyDescent="0.2">
      <c r="D794" s="19" t="s">
        <v>139</v>
      </c>
      <c r="E794" s="19"/>
      <c r="F794" s="16"/>
    </row>
    <row r="795" spans="4:6" x14ac:dyDescent="0.2">
      <c r="D795" s="29">
        <v>43313</v>
      </c>
      <c r="E795" s="29"/>
      <c r="F795" s="41">
        <v>33913</v>
      </c>
    </row>
    <row r="796" spans="4:6" x14ac:dyDescent="0.2">
      <c r="D796" s="42" t="s">
        <v>167</v>
      </c>
      <c r="E796" s="42"/>
      <c r="F796" s="41">
        <v>-3116</v>
      </c>
    </row>
    <row r="797" spans="4:6" x14ac:dyDescent="0.2">
      <c r="D797" s="19" t="s">
        <v>163</v>
      </c>
      <c r="E797" s="19"/>
    </row>
    <row r="798" spans="4:6" x14ac:dyDescent="0.2">
      <c r="D798" s="67" t="s">
        <v>167</v>
      </c>
      <c r="E798" s="67"/>
      <c r="F798" s="41">
        <v>-20845</v>
      </c>
    </row>
    <row r="799" spans="4:6" x14ac:dyDescent="0.2">
      <c r="D799" s="34" t="s">
        <v>243</v>
      </c>
      <c r="E799" s="34"/>
    </row>
    <row r="800" spans="4:6" x14ac:dyDescent="0.2">
      <c r="D800" s="19" t="s">
        <v>244</v>
      </c>
      <c r="E800" s="19"/>
    </row>
    <row r="801" spans="4:8" x14ac:dyDescent="0.2">
      <c r="D801" s="19" t="s">
        <v>207</v>
      </c>
      <c r="E801" s="19"/>
    </row>
    <row r="802" spans="4:8" x14ac:dyDescent="0.2">
      <c r="D802" s="29">
        <v>43313</v>
      </c>
      <c r="E802" s="29"/>
      <c r="F802" s="20">
        <v>267383</v>
      </c>
      <c r="G802" s="19"/>
      <c r="H802" s="19"/>
    </row>
    <row r="803" spans="4:8" x14ac:dyDescent="0.2">
      <c r="D803" s="58" t="s">
        <v>167</v>
      </c>
      <c r="E803" s="58"/>
      <c r="F803" s="20">
        <v>-25576</v>
      </c>
      <c r="G803" s="19"/>
      <c r="H803" s="19"/>
    </row>
    <row r="804" spans="4:8" x14ac:dyDescent="0.2">
      <c r="D804" s="19" t="s">
        <v>235</v>
      </c>
      <c r="E804" s="19"/>
    </row>
    <row r="805" spans="4:8" x14ac:dyDescent="0.2">
      <c r="D805" s="29">
        <v>43313</v>
      </c>
      <c r="E805" s="29"/>
      <c r="F805" s="20">
        <v>927</v>
      </c>
    </row>
    <row r="806" spans="4:8" x14ac:dyDescent="0.2">
      <c r="D806" s="29">
        <v>43344</v>
      </c>
      <c r="E806" s="29"/>
      <c r="F806" s="20">
        <v>927</v>
      </c>
    </row>
    <row r="807" spans="4:8" x14ac:dyDescent="0.2">
      <c r="D807" s="19" t="s">
        <v>245</v>
      </c>
      <c r="E807" s="19"/>
    </row>
    <row r="808" spans="4:8" x14ac:dyDescent="0.2">
      <c r="D808" s="58" t="s">
        <v>242</v>
      </c>
      <c r="E808" s="58"/>
      <c r="F808" s="20">
        <v>-6980</v>
      </c>
    </row>
    <row r="809" spans="4:8" x14ac:dyDescent="0.2">
      <c r="D809" s="58" t="s">
        <v>167</v>
      </c>
      <c r="E809" s="58"/>
      <c r="F809" s="20">
        <v>-22219</v>
      </c>
    </row>
    <row r="810" spans="4:8" x14ac:dyDescent="0.2">
      <c r="D810" s="19" t="s">
        <v>246</v>
      </c>
      <c r="E810" s="19"/>
    </row>
    <row r="811" spans="4:8" x14ac:dyDescent="0.2">
      <c r="D811" s="19" t="s">
        <v>247</v>
      </c>
      <c r="E811" s="19"/>
    </row>
    <row r="812" spans="4:8" x14ac:dyDescent="0.2">
      <c r="D812" s="19" t="s">
        <v>248</v>
      </c>
      <c r="E812" s="19"/>
    </row>
    <row r="813" spans="4:8" ht="15.75" x14ac:dyDescent="0.25">
      <c r="D813" s="60" t="s">
        <v>249</v>
      </c>
      <c r="E813" s="60"/>
    </row>
    <row r="814" spans="4:8" x14ac:dyDescent="0.2">
      <c r="D814" s="19" t="s">
        <v>250</v>
      </c>
      <c r="E814" s="19"/>
    </row>
    <row r="815" spans="4:8" x14ac:dyDescent="0.2">
      <c r="D815" s="29">
        <v>43221</v>
      </c>
      <c r="E815" s="29"/>
      <c r="F815" s="20">
        <v>3766060</v>
      </c>
    </row>
    <row r="816" spans="4:8" x14ac:dyDescent="0.2">
      <c r="D816" s="29">
        <v>43252</v>
      </c>
      <c r="E816" s="29"/>
      <c r="F816" s="41">
        <v>2662840</v>
      </c>
    </row>
    <row r="817" spans="4:8" x14ac:dyDescent="0.2">
      <c r="D817" s="19" t="s">
        <v>251</v>
      </c>
      <c r="E817" s="19"/>
      <c r="F817" s="41"/>
    </row>
    <row r="818" spans="4:8" x14ac:dyDescent="0.2">
      <c r="D818" s="63">
        <v>43344</v>
      </c>
      <c r="E818" s="63"/>
      <c r="F818" s="49">
        <v>2679411</v>
      </c>
    </row>
    <row r="819" spans="4:8" x14ac:dyDescent="0.2">
      <c r="D819" s="34" t="s">
        <v>129</v>
      </c>
      <c r="E819" s="34"/>
      <c r="F819" s="49"/>
    </row>
    <row r="820" spans="4:8" x14ac:dyDescent="0.2">
      <c r="D820" s="29">
        <v>43344</v>
      </c>
      <c r="E820" s="29"/>
      <c r="F820" s="49">
        <v>106101</v>
      </c>
      <c r="G820" s="19"/>
      <c r="H820" s="19"/>
    </row>
    <row r="821" spans="4:8" x14ac:dyDescent="0.2">
      <c r="D821" s="29">
        <v>43282</v>
      </c>
      <c r="E821" s="29"/>
      <c r="F821" s="41">
        <v>19612</v>
      </c>
      <c r="G821" s="19"/>
      <c r="H821" s="19"/>
    </row>
    <row r="822" spans="4:8" x14ac:dyDescent="0.2">
      <c r="D822" s="29">
        <v>43191</v>
      </c>
      <c r="E822" s="29"/>
      <c r="F822" s="41">
        <v>9356</v>
      </c>
      <c r="G822" s="19"/>
      <c r="H822" s="19"/>
    </row>
    <row r="823" spans="4:8" x14ac:dyDescent="0.2">
      <c r="D823" s="29">
        <v>43313</v>
      </c>
      <c r="E823" s="29"/>
      <c r="F823" s="41">
        <v>3182</v>
      </c>
      <c r="G823" s="19"/>
      <c r="H823" s="19"/>
    </row>
    <row r="824" spans="4:8" x14ac:dyDescent="0.2">
      <c r="D824" s="29">
        <v>43101</v>
      </c>
      <c r="E824" s="29"/>
      <c r="F824" s="41">
        <v>1486</v>
      </c>
      <c r="G824" s="19"/>
      <c r="H824" s="19"/>
    </row>
    <row r="825" spans="4:8" x14ac:dyDescent="0.2">
      <c r="D825" s="29">
        <v>43221</v>
      </c>
      <c r="E825" s="29"/>
      <c r="F825" s="41">
        <v>1374</v>
      </c>
      <c r="G825" s="19"/>
      <c r="H825" s="19"/>
    </row>
    <row r="826" spans="4:8" x14ac:dyDescent="0.2">
      <c r="D826" s="29">
        <v>43252</v>
      </c>
      <c r="E826" s="29"/>
      <c r="F826" s="19">
        <v>453</v>
      </c>
      <c r="G826" s="19"/>
      <c r="H826" s="19"/>
    </row>
    <row r="827" spans="4:8" x14ac:dyDescent="0.2">
      <c r="D827" s="29">
        <v>43132</v>
      </c>
      <c r="E827" s="29"/>
      <c r="F827" s="41">
        <v>243</v>
      </c>
      <c r="G827" s="19"/>
      <c r="H827" s="19"/>
    </row>
    <row r="828" spans="4:8" x14ac:dyDescent="0.2">
      <c r="D828" s="29">
        <v>43040</v>
      </c>
      <c r="E828" s="29"/>
      <c r="F828" s="41">
        <v>58</v>
      </c>
      <c r="G828" s="19"/>
      <c r="H828" s="19"/>
    </row>
    <row r="829" spans="4:8" x14ac:dyDescent="0.2">
      <c r="D829" s="19" t="s">
        <v>252</v>
      </c>
      <c r="E829" s="19"/>
      <c r="F829" s="20"/>
      <c r="G829" s="19"/>
      <c r="H829" s="19"/>
    </row>
    <row r="830" spans="4:8" x14ac:dyDescent="0.2">
      <c r="D830" s="29">
        <v>43191</v>
      </c>
      <c r="E830" s="29"/>
      <c r="F830" s="20">
        <v>1014948</v>
      </c>
    </row>
    <row r="831" spans="4:8" x14ac:dyDescent="0.2">
      <c r="D831" s="29">
        <v>43221</v>
      </c>
      <c r="E831" s="29"/>
      <c r="F831" s="20">
        <v>1004731</v>
      </c>
    </row>
    <row r="832" spans="4:8" x14ac:dyDescent="0.2">
      <c r="D832" s="19" t="s">
        <v>196</v>
      </c>
      <c r="E832" s="19"/>
      <c r="F832" s="20"/>
    </row>
    <row r="833" spans="4:6" x14ac:dyDescent="0.2">
      <c r="D833" s="29">
        <v>43252</v>
      </c>
      <c r="E833" s="29"/>
      <c r="F833" s="20">
        <v>488666</v>
      </c>
    </row>
    <row r="834" spans="4:6" x14ac:dyDescent="0.2">
      <c r="D834" s="34" t="s">
        <v>129</v>
      </c>
      <c r="E834" s="34"/>
      <c r="F834" s="20"/>
    </row>
    <row r="835" spans="4:6" x14ac:dyDescent="0.2">
      <c r="D835" s="29">
        <v>43374</v>
      </c>
      <c r="E835" s="29"/>
      <c r="F835" s="20">
        <v>23121</v>
      </c>
    </row>
    <row r="836" spans="4:6" x14ac:dyDescent="0.2">
      <c r="D836" s="29">
        <v>43344</v>
      </c>
      <c r="E836" s="29"/>
      <c r="F836" s="20">
        <v>63</v>
      </c>
    </row>
    <row r="837" spans="4:6" x14ac:dyDescent="0.2">
      <c r="D837" s="19" t="s">
        <v>141</v>
      </c>
      <c r="E837" s="19"/>
      <c r="F837" s="20"/>
    </row>
    <row r="838" spans="4:6" x14ac:dyDescent="0.2">
      <c r="D838" s="42">
        <v>42614</v>
      </c>
      <c r="E838" s="42"/>
      <c r="F838" s="20">
        <v>706427</v>
      </c>
    </row>
    <row r="839" spans="4:6" x14ac:dyDescent="0.2">
      <c r="D839" s="29">
        <v>43344</v>
      </c>
      <c r="E839" s="29"/>
      <c r="F839" s="20">
        <v>534457</v>
      </c>
    </row>
    <row r="840" spans="4:6" x14ac:dyDescent="0.2">
      <c r="D840" s="29">
        <v>43040</v>
      </c>
      <c r="E840" s="29"/>
      <c r="F840" s="20">
        <v>447845</v>
      </c>
    </row>
    <row r="841" spans="4:6" x14ac:dyDescent="0.2">
      <c r="D841" s="29">
        <v>42552</v>
      </c>
      <c r="E841" s="29"/>
      <c r="F841" s="20">
        <v>410609</v>
      </c>
    </row>
    <row r="842" spans="4:6" x14ac:dyDescent="0.2">
      <c r="D842" s="29">
        <v>42583</v>
      </c>
      <c r="E842" s="29"/>
      <c r="F842" s="20">
        <v>405516</v>
      </c>
    </row>
    <row r="843" spans="4:6" x14ac:dyDescent="0.2">
      <c r="D843" s="29">
        <v>42675</v>
      </c>
      <c r="E843" s="29"/>
      <c r="F843" s="20">
        <v>190069</v>
      </c>
    </row>
    <row r="844" spans="4:6" x14ac:dyDescent="0.2">
      <c r="D844" s="29">
        <v>42644</v>
      </c>
      <c r="E844" s="29"/>
      <c r="F844" s="20">
        <v>185086</v>
      </c>
    </row>
    <row r="845" spans="4:6" x14ac:dyDescent="0.2">
      <c r="D845" s="19" t="s">
        <v>173</v>
      </c>
      <c r="E845" s="19"/>
      <c r="F845" s="20"/>
    </row>
    <row r="846" spans="4:6" x14ac:dyDescent="0.2">
      <c r="D846" s="29">
        <v>43344</v>
      </c>
      <c r="E846" s="29"/>
      <c r="F846" s="20">
        <v>354038</v>
      </c>
    </row>
    <row r="847" spans="4:6" x14ac:dyDescent="0.2">
      <c r="D847" s="34" t="s">
        <v>253</v>
      </c>
      <c r="E847" s="34"/>
      <c r="F847" s="20"/>
    </row>
    <row r="848" spans="4:6" x14ac:dyDescent="0.2">
      <c r="D848" s="19" t="s">
        <v>179</v>
      </c>
      <c r="E848" s="19"/>
      <c r="F848" s="20"/>
    </row>
    <row r="849" spans="4:6" x14ac:dyDescent="0.2">
      <c r="D849" s="29">
        <v>43374</v>
      </c>
      <c r="E849" s="29"/>
      <c r="F849" s="20">
        <v>283719</v>
      </c>
    </row>
    <row r="850" spans="4:6" x14ac:dyDescent="0.2">
      <c r="D850" s="29">
        <v>43344</v>
      </c>
      <c r="E850" s="29"/>
      <c r="F850" s="20">
        <v>187479</v>
      </c>
    </row>
    <row r="851" spans="4:6" x14ac:dyDescent="0.2">
      <c r="D851" s="19" t="s">
        <v>254</v>
      </c>
      <c r="E851" s="19"/>
      <c r="F851" s="20"/>
    </row>
    <row r="852" spans="4:6" x14ac:dyDescent="0.2">
      <c r="D852" s="19" t="s">
        <v>160</v>
      </c>
      <c r="E852" s="19"/>
      <c r="F852" s="20"/>
    </row>
    <row r="853" spans="4:6" x14ac:dyDescent="0.2">
      <c r="D853" s="29">
        <v>43344</v>
      </c>
      <c r="E853" s="29"/>
      <c r="F853" s="20">
        <v>231455</v>
      </c>
    </row>
    <row r="854" spans="4:6" x14ac:dyDescent="0.2">
      <c r="D854" s="29">
        <v>43344</v>
      </c>
      <c r="E854" s="29"/>
      <c r="F854" s="20">
        <v>7087</v>
      </c>
    </row>
    <row r="855" spans="4:6" x14ac:dyDescent="0.2">
      <c r="D855" s="19" t="s">
        <v>194</v>
      </c>
      <c r="E855" s="19"/>
      <c r="F855" s="20"/>
    </row>
    <row r="856" spans="4:6" x14ac:dyDescent="0.2">
      <c r="D856" s="29">
        <v>43374</v>
      </c>
      <c r="E856" s="29"/>
      <c r="F856" s="20">
        <v>201018</v>
      </c>
    </row>
    <row r="857" spans="4:6" x14ac:dyDescent="0.2">
      <c r="D857" s="29">
        <v>43070</v>
      </c>
      <c r="E857" s="29"/>
      <c r="F857" s="20">
        <v>668</v>
      </c>
    </row>
    <row r="858" spans="4:6" x14ac:dyDescent="0.2">
      <c r="D858" s="34" t="s">
        <v>255</v>
      </c>
      <c r="E858" s="34"/>
      <c r="F858" s="20"/>
    </row>
    <row r="859" spans="4:6" x14ac:dyDescent="0.2">
      <c r="D859" s="19" t="s">
        <v>256</v>
      </c>
      <c r="E859" s="19"/>
      <c r="F859" s="20"/>
    </row>
    <row r="860" spans="4:6" x14ac:dyDescent="0.2">
      <c r="D860" s="19" t="s">
        <v>163</v>
      </c>
      <c r="E860" s="19"/>
      <c r="F860" s="20"/>
    </row>
    <row r="861" spans="4:6" x14ac:dyDescent="0.2">
      <c r="D861" s="29">
        <v>43344</v>
      </c>
      <c r="E861" s="29"/>
      <c r="F861" s="20">
        <v>190821</v>
      </c>
    </row>
    <row r="862" spans="4:6" x14ac:dyDescent="0.2">
      <c r="D862" s="19" t="s">
        <v>257</v>
      </c>
      <c r="E862" s="19"/>
      <c r="F862" s="20"/>
    </row>
    <row r="863" spans="4:6" x14ac:dyDescent="0.2">
      <c r="D863" s="19" t="s">
        <v>245</v>
      </c>
      <c r="E863" s="19"/>
    </row>
    <row r="864" spans="4:6" x14ac:dyDescent="0.2">
      <c r="D864" s="29">
        <v>43313</v>
      </c>
      <c r="E864" s="29"/>
      <c r="F864" s="20">
        <v>182192</v>
      </c>
    </row>
    <row r="865" spans="4:14" x14ac:dyDescent="0.2">
      <c r="D865" s="29">
        <v>43344</v>
      </c>
      <c r="E865" s="29"/>
      <c r="F865" s="20">
        <v>144159</v>
      </c>
    </row>
    <row r="866" spans="4:14" x14ac:dyDescent="0.2">
      <c r="D866" s="19" t="s">
        <v>258</v>
      </c>
      <c r="E866" s="19"/>
      <c r="F866" s="20"/>
    </row>
    <row r="867" spans="4:14" x14ac:dyDescent="0.2">
      <c r="D867" s="19" t="s">
        <v>259</v>
      </c>
      <c r="E867" s="19"/>
      <c r="F867" s="20"/>
    </row>
    <row r="868" spans="4:14" x14ac:dyDescent="0.2">
      <c r="D868" s="29">
        <v>43132</v>
      </c>
      <c r="E868" s="29"/>
      <c r="F868" s="20">
        <v>55387</v>
      </c>
    </row>
    <row r="869" spans="4:14" x14ac:dyDescent="0.2">
      <c r="D869" s="29">
        <v>43160</v>
      </c>
      <c r="E869" s="29"/>
      <c r="F869" s="20">
        <v>54739</v>
      </c>
    </row>
    <row r="870" spans="4:14" x14ac:dyDescent="0.2">
      <c r="D870" s="29">
        <v>43221</v>
      </c>
      <c r="E870" s="29"/>
      <c r="F870" s="20">
        <v>52012</v>
      </c>
    </row>
    <row r="871" spans="4:14" x14ac:dyDescent="0.2">
      <c r="D871" s="19" t="s">
        <v>183</v>
      </c>
      <c r="E871" s="19"/>
    </row>
    <row r="872" spans="4:14" x14ac:dyDescent="0.2">
      <c r="D872" s="29">
        <v>43344</v>
      </c>
      <c r="E872" s="29"/>
      <c r="F872" s="20">
        <v>1988</v>
      </c>
    </row>
    <row r="873" spans="4:14" x14ac:dyDescent="0.2">
      <c r="D873" s="34" t="s">
        <v>260</v>
      </c>
      <c r="E873" s="34"/>
    </row>
    <row r="874" spans="4:14" x14ac:dyDescent="0.2">
      <c r="D874" s="19" t="s">
        <v>177</v>
      </c>
      <c r="E874" s="19"/>
    </row>
    <row r="875" spans="4:14" x14ac:dyDescent="0.2">
      <c r="D875" s="29">
        <v>43313</v>
      </c>
      <c r="E875" s="29"/>
      <c r="F875" s="20">
        <v>2699</v>
      </c>
    </row>
    <row r="876" spans="4:14" x14ac:dyDescent="0.2">
      <c r="D876" s="29">
        <v>43282</v>
      </c>
      <c r="E876" s="29"/>
      <c r="F876" s="20">
        <v>1822</v>
      </c>
    </row>
    <row r="877" spans="4:14" ht="15.75" x14ac:dyDescent="0.25">
      <c r="D877" s="60" t="s">
        <v>261</v>
      </c>
      <c r="E877" s="60"/>
    </row>
    <row r="878" spans="4:14" x14ac:dyDescent="0.2">
      <c r="D878" s="19" t="s">
        <v>251</v>
      </c>
      <c r="E878" s="19"/>
      <c r="F878" s="19"/>
      <c r="G878" s="19"/>
      <c r="H878" s="19"/>
      <c r="I878" s="19"/>
      <c r="J878" s="19"/>
      <c r="K878" s="19"/>
      <c r="L878" s="19"/>
      <c r="M878" s="19"/>
      <c r="N878" s="19"/>
    </row>
    <row r="879" spans="4:14" x14ac:dyDescent="0.2">
      <c r="D879" s="29">
        <v>43374</v>
      </c>
      <c r="E879" s="29"/>
      <c r="F879" s="41">
        <v>2279630</v>
      </c>
      <c r="G879" s="19"/>
      <c r="H879" s="19"/>
      <c r="I879" s="19"/>
      <c r="J879" s="19"/>
      <c r="K879" s="19"/>
      <c r="L879" s="19"/>
      <c r="M879" s="19"/>
      <c r="N879" s="19"/>
    </row>
    <row r="880" spans="4:14" x14ac:dyDescent="0.2">
      <c r="D880" s="19" t="s">
        <v>252</v>
      </c>
      <c r="E880" s="19"/>
      <c r="F880" s="41"/>
      <c r="G880" s="19"/>
      <c r="H880" s="19"/>
      <c r="I880" s="19"/>
      <c r="J880" s="19"/>
      <c r="K880" s="19"/>
      <c r="L880" s="19"/>
      <c r="M880" s="19"/>
      <c r="N880" s="19"/>
    </row>
    <row r="881" spans="4:14" x14ac:dyDescent="0.2">
      <c r="D881" s="29">
        <v>43252</v>
      </c>
      <c r="E881" s="29"/>
      <c r="F881" s="41">
        <v>1021849</v>
      </c>
      <c r="G881" s="19"/>
      <c r="H881" s="19"/>
      <c r="I881" s="19"/>
      <c r="J881" s="19"/>
      <c r="K881" s="19"/>
      <c r="L881" s="19"/>
      <c r="M881" s="19"/>
      <c r="N881" s="19"/>
    </row>
    <row r="882" spans="4:14" x14ac:dyDescent="0.2">
      <c r="D882" s="19" t="s">
        <v>207</v>
      </c>
      <c r="E882" s="19"/>
      <c r="F882" s="68"/>
      <c r="G882" s="19"/>
      <c r="H882" s="19"/>
      <c r="I882" s="19"/>
      <c r="J882" s="19"/>
      <c r="K882" s="19"/>
      <c r="L882" s="19"/>
      <c r="M882" s="19"/>
      <c r="N882" s="19"/>
    </row>
    <row r="883" spans="4:14" x14ac:dyDescent="0.2">
      <c r="D883" s="29">
        <v>42979</v>
      </c>
      <c r="E883" s="29"/>
      <c r="F883" s="41">
        <v>1009364</v>
      </c>
      <c r="G883" s="19"/>
      <c r="H883" s="19"/>
      <c r="I883" s="19"/>
      <c r="J883" s="19"/>
      <c r="K883" s="19"/>
      <c r="L883" s="19"/>
      <c r="M883" s="19"/>
      <c r="N883" s="19"/>
    </row>
    <row r="884" spans="4:14" x14ac:dyDescent="0.2">
      <c r="D884" s="29">
        <v>43374</v>
      </c>
      <c r="E884" s="29"/>
      <c r="F884" s="41">
        <v>252689</v>
      </c>
      <c r="G884" s="19"/>
      <c r="H884" s="19"/>
      <c r="I884" s="19"/>
      <c r="J884" s="19"/>
      <c r="K884" s="19"/>
      <c r="L884" s="19"/>
      <c r="M884" s="19"/>
      <c r="N884" s="19"/>
    </row>
    <row r="885" spans="4:14" x14ac:dyDescent="0.2">
      <c r="D885" s="29" t="s">
        <v>262</v>
      </c>
      <c r="E885" s="29"/>
      <c r="F885" s="20"/>
      <c r="G885" s="19"/>
      <c r="H885" s="19"/>
      <c r="I885" s="19"/>
      <c r="J885" s="19"/>
      <c r="K885" s="19"/>
      <c r="L885" s="19"/>
      <c r="M885" s="19"/>
      <c r="N885" s="19"/>
    </row>
    <row r="886" spans="4:14" x14ac:dyDescent="0.2">
      <c r="D886" s="29">
        <v>43070</v>
      </c>
      <c r="E886" s="29"/>
      <c r="F886" s="41">
        <v>16009</v>
      </c>
      <c r="G886" s="19"/>
      <c r="H886" s="19"/>
      <c r="I886" s="19"/>
      <c r="J886" s="19"/>
      <c r="K886" s="19"/>
      <c r="L886" s="19"/>
      <c r="M886" s="19"/>
      <c r="N886" s="19"/>
    </row>
    <row r="887" spans="4:14" x14ac:dyDescent="0.2">
      <c r="D887" s="29">
        <v>42948</v>
      </c>
      <c r="E887" s="29"/>
      <c r="F887" s="41">
        <v>13258</v>
      </c>
      <c r="G887" s="19"/>
      <c r="H887" s="19"/>
      <c r="I887" s="19"/>
      <c r="J887" s="19"/>
      <c r="K887" s="19"/>
      <c r="L887" s="19"/>
      <c r="M887" s="19"/>
      <c r="N887" s="19"/>
    </row>
    <row r="888" spans="4:14" x14ac:dyDescent="0.2">
      <c r="D888" s="29">
        <v>42767</v>
      </c>
      <c r="E888" s="29"/>
      <c r="F888" s="41">
        <v>9259</v>
      </c>
      <c r="G888" s="19"/>
      <c r="H888" s="19"/>
      <c r="I888" s="19"/>
      <c r="J888" s="19"/>
      <c r="K888" s="19"/>
      <c r="L888" s="19"/>
      <c r="M888" s="19"/>
      <c r="N888" s="19"/>
    </row>
    <row r="889" spans="4:14" x14ac:dyDescent="0.2">
      <c r="D889" s="29">
        <v>43040</v>
      </c>
      <c r="E889" s="29"/>
      <c r="F889" s="41">
        <v>8644</v>
      </c>
      <c r="G889" s="19"/>
      <c r="H889" s="19"/>
      <c r="I889" s="19"/>
      <c r="J889" s="19"/>
      <c r="K889" s="19"/>
      <c r="L889" s="19"/>
      <c r="M889" s="19"/>
      <c r="N889" s="19"/>
    </row>
    <row r="890" spans="4:14" x14ac:dyDescent="0.2">
      <c r="D890" s="29">
        <v>42644</v>
      </c>
      <c r="E890" s="29"/>
      <c r="F890" s="41">
        <v>6495</v>
      </c>
      <c r="G890" s="19"/>
      <c r="H890" s="19"/>
      <c r="I890" s="19"/>
      <c r="J890" s="19"/>
      <c r="K890" s="19"/>
      <c r="L890" s="19"/>
      <c r="M890" s="19"/>
      <c r="N890" s="19"/>
    </row>
    <row r="891" spans="4:14" x14ac:dyDescent="0.2">
      <c r="D891" s="29">
        <v>42583</v>
      </c>
      <c r="E891" s="29"/>
      <c r="F891" s="41">
        <v>5992</v>
      </c>
      <c r="G891" s="19"/>
      <c r="H891" s="19"/>
      <c r="I891" s="19"/>
      <c r="J891" s="19"/>
      <c r="K891" s="19"/>
      <c r="L891" s="19"/>
      <c r="M891" s="19"/>
      <c r="N891" s="19"/>
    </row>
    <row r="892" spans="4:14" x14ac:dyDescent="0.2">
      <c r="D892" s="29">
        <v>42430</v>
      </c>
      <c r="E892" s="29"/>
      <c r="F892" s="41">
        <v>5837</v>
      </c>
      <c r="G892" s="19"/>
      <c r="H892" s="19"/>
      <c r="I892" s="19"/>
      <c r="J892" s="19"/>
      <c r="K892" s="19"/>
      <c r="L892" s="19"/>
      <c r="M892" s="19"/>
      <c r="N892" s="19"/>
    </row>
    <row r="893" spans="4:14" x14ac:dyDescent="0.2">
      <c r="D893" s="29">
        <v>42795</v>
      </c>
      <c r="E893" s="29"/>
      <c r="F893" s="41">
        <v>3573</v>
      </c>
      <c r="G893" s="19"/>
      <c r="H893" s="19"/>
      <c r="I893" s="19"/>
      <c r="J893" s="19"/>
      <c r="K893" s="19"/>
      <c r="L893" s="19"/>
      <c r="M893" s="19"/>
      <c r="N893" s="19"/>
    </row>
    <row r="894" spans="4:14" x14ac:dyDescent="0.2">
      <c r="D894" s="19" t="s">
        <v>263</v>
      </c>
      <c r="E894" s="19"/>
      <c r="F894" s="20"/>
      <c r="G894" s="19"/>
      <c r="H894" s="19"/>
      <c r="I894" s="19"/>
      <c r="J894" s="19"/>
      <c r="K894" s="19"/>
      <c r="L894" s="19"/>
      <c r="M894" s="19"/>
      <c r="N894" s="19"/>
    </row>
    <row r="895" spans="4:14" x14ac:dyDescent="0.2">
      <c r="D895" s="29" t="s">
        <v>262</v>
      </c>
      <c r="E895" s="29"/>
      <c r="F895" s="20"/>
      <c r="G895" s="19"/>
      <c r="H895" s="19"/>
      <c r="I895" s="19"/>
      <c r="J895" s="19"/>
      <c r="K895" s="19"/>
      <c r="L895" s="19"/>
      <c r="M895" s="19"/>
      <c r="N895" s="19"/>
    </row>
    <row r="896" spans="4:14" x14ac:dyDescent="0.2">
      <c r="D896" s="29">
        <v>43009</v>
      </c>
      <c r="E896" s="29"/>
      <c r="F896" s="20">
        <v>650395</v>
      </c>
      <c r="G896" s="19"/>
      <c r="H896" s="19"/>
      <c r="I896" s="19"/>
      <c r="J896" s="19"/>
      <c r="K896" s="19"/>
      <c r="L896" s="19"/>
      <c r="M896" s="19"/>
      <c r="N896" s="19"/>
    </row>
    <row r="897" spans="4:14" x14ac:dyDescent="0.2">
      <c r="D897" s="29">
        <v>43101</v>
      </c>
      <c r="E897" s="29"/>
      <c r="F897" s="20">
        <v>11131</v>
      </c>
      <c r="G897" s="19"/>
      <c r="H897" s="19"/>
      <c r="I897" s="19"/>
      <c r="J897" s="19"/>
      <c r="K897" s="19"/>
      <c r="L897" s="19"/>
      <c r="M897" s="19"/>
      <c r="N897" s="19"/>
    </row>
    <row r="898" spans="4:14" x14ac:dyDescent="0.2">
      <c r="D898" s="29">
        <v>43132</v>
      </c>
      <c r="E898" s="29"/>
      <c r="F898" s="20">
        <v>10710</v>
      </c>
      <c r="G898" s="19"/>
      <c r="H898" s="19"/>
      <c r="I898" s="19"/>
      <c r="J898" s="19"/>
      <c r="K898" s="19"/>
      <c r="L898" s="19"/>
      <c r="M898" s="19"/>
      <c r="N898" s="19"/>
    </row>
    <row r="899" spans="4:14" x14ac:dyDescent="0.2">
      <c r="D899" s="29">
        <v>43160</v>
      </c>
      <c r="E899" s="29"/>
      <c r="F899" s="20">
        <v>10382</v>
      </c>
      <c r="G899" s="19"/>
      <c r="H899" s="19"/>
      <c r="I899" s="19"/>
      <c r="J899" s="19"/>
      <c r="K899" s="19"/>
      <c r="L899" s="19"/>
      <c r="M899" s="19"/>
      <c r="N899" s="19"/>
    </row>
    <row r="900" spans="4:14" x14ac:dyDescent="0.2">
      <c r="D900" s="19" t="s">
        <v>148</v>
      </c>
      <c r="E900" s="19"/>
      <c r="F900" s="19"/>
      <c r="G900" s="19"/>
      <c r="H900" s="19"/>
      <c r="I900" s="19"/>
      <c r="J900" s="19"/>
      <c r="K900" s="19"/>
      <c r="L900" s="19"/>
      <c r="M900" s="19"/>
      <c r="N900" s="19"/>
    </row>
    <row r="901" spans="4:14" x14ac:dyDescent="0.2">
      <c r="D901" s="29">
        <v>43191</v>
      </c>
      <c r="E901" s="29"/>
      <c r="F901" s="20">
        <v>563965</v>
      </c>
      <c r="G901" s="19"/>
      <c r="H901" s="19"/>
      <c r="I901" s="19"/>
      <c r="J901" s="19"/>
      <c r="K901" s="19"/>
      <c r="L901" s="19"/>
      <c r="M901" s="19"/>
      <c r="N901" s="19"/>
    </row>
    <row r="902" spans="4:14" x14ac:dyDescent="0.2">
      <c r="D902" s="29">
        <v>43282</v>
      </c>
      <c r="E902" s="29"/>
      <c r="F902" s="20">
        <v>544415</v>
      </c>
      <c r="G902" s="19"/>
      <c r="H902" s="19"/>
      <c r="I902" s="19"/>
      <c r="J902" s="19"/>
      <c r="K902" s="19"/>
      <c r="L902" s="19"/>
      <c r="M902" s="19"/>
      <c r="N902" s="19"/>
    </row>
    <row r="903" spans="4:14" x14ac:dyDescent="0.2">
      <c r="D903" s="29">
        <v>43160</v>
      </c>
      <c r="E903" s="29"/>
      <c r="F903" s="20">
        <v>432530</v>
      </c>
      <c r="G903" s="19"/>
      <c r="H903" s="19"/>
      <c r="I903" s="19"/>
      <c r="J903" s="19"/>
      <c r="K903" s="19"/>
      <c r="L903" s="19"/>
      <c r="M903" s="19"/>
      <c r="N903" s="19"/>
    </row>
    <row r="904" spans="4:14" x14ac:dyDescent="0.2">
      <c r="D904" s="29">
        <v>43101</v>
      </c>
      <c r="E904" s="29"/>
      <c r="F904" s="20">
        <v>426161</v>
      </c>
      <c r="G904" s="19"/>
      <c r="H904" s="19"/>
      <c r="I904" s="19"/>
      <c r="J904" s="19"/>
      <c r="K904" s="19"/>
      <c r="L904" s="19"/>
      <c r="M904" s="19"/>
      <c r="N904" s="19"/>
    </row>
    <row r="905" spans="4:14" x14ac:dyDescent="0.2">
      <c r="D905" s="29">
        <v>43221</v>
      </c>
      <c r="E905" s="29"/>
      <c r="F905" s="20">
        <v>409158</v>
      </c>
      <c r="G905" s="19"/>
      <c r="H905" s="19"/>
      <c r="I905" s="19"/>
      <c r="J905" s="19"/>
      <c r="K905" s="19"/>
      <c r="L905" s="19"/>
      <c r="M905" s="19"/>
      <c r="N905" s="19"/>
    </row>
    <row r="906" spans="4:14" x14ac:dyDescent="0.2">
      <c r="D906" s="29">
        <v>42005</v>
      </c>
      <c r="E906" s="29"/>
      <c r="F906" s="20">
        <v>117399</v>
      </c>
      <c r="G906" s="19"/>
      <c r="H906" s="19"/>
      <c r="I906" s="19"/>
      <c r="J906" s="19"/>
      <c r="K906" s="19"/>
      <c r="L906" s="19"/>
      <c r="M906" s="19"/>
      <c r="N906" s="19"/>
    </row>
    <row r="907" spans="4:14" x14ac:dyDescent="0.2">
      <c r="D907" s="29" t="s">
        <v>264</v>
      </c>
      <c r="E907" s="29"/>
      <c r="F907" s="20"/>
      <c r="G907" s="19"/>
      <c r="H907" s="19"/>
      <c r="I907" s="19"/>
      <c r="J907" s="19"/>
      <c r="K907" s="19"/>
      <c r="L907" s="19"/>
      <c r="M907" s="19"/>
      <c r="N907" s="19"/>
    </row>
    <row r="908" spans="4:14" x14ac:dyDescent="0.2">
      <c r="D908" s="29" t="s">
        <v>265</v>
      </c>
      <c r="E908" s="29"/>
      <c r="F908" s="20"/>
      <c r="G908" s="19"/>
      <c r="H908" s="19"/>
      <c r="I908" s="19"/>
      <c r="J908" s="19"/>
      <c r="K908" s="19"/>
      <c r="L908" s="19"/>
      <c r="M908" s="19"/>
      <c r="N908" s="19"/>
    </row>
    <row r="909" spans="4:14" x14ac:dyDescent="0.2">
      <c r="D909" s="19" t="s">
        <v>201</v>
      </c>
      <c r="E909" s="19"/>
      <c r="F909" s="20"/>
      <c r="G909" s="19"/>
      <c r="H909" s="19"/>
      <c r="I909" s="19"/>
      <c r="J909" s="19"/>
      <c r="K909" s="19"/>
      <c r="L909" s="19"/>
      <c r="M909" s="19"/>
      <c r="N909" s="19"/>
    </row>
    <row r="910" spans="4:14" x14ac:dyDescent="0.2">
      <c r="D910" s="29">
        <v>43374</v>
      </c>
      <c r="E910" s="29"/>
      <c r="F910" s="20">
        <v>547515</v>
      </c>
      <c r="G910" s="19"/>
      <c r="H910" s="19"/>
      <c r="I910" s="19"/>
      <c r="J910" s="19"/>
      <c r="K910" s="19"/>
      <c r="L910" s="19"/>
      <c r="M910" s="19"/>
      <c r="N910" s="19"/>
    </row>
    <row r="911" spans="4:14" x14ac:dyDescent="0.2">
      <c r="D911" s="29" t="s">
        <v>150</v>
      </c>
      <c r="E911" s="29"/>
      <c r="F911" s="20"/>
      <c r="G911" s="19"/>
      <c r="H911" s="19"/>
      <c r="I911" s="19"/>
      <c r="J911" s="19"/>
      <c r="K911" s="19"/>
      <c r="L911" s="19"/>
      <c r="M911" s="19"/>
      <c r="N911" s="19"/>
    </row>
    <row r="912" spans="4:14" x14ac:dyDescent="0.2">
      <c r="D912" s="29">
        <v>42705</v>
      </c>
      <c r="E912" s="29"/>
      <c r="F912" s="20">
        <v>173740</v>
      </c>
      <c r="G912" s="19"/>
      <c r="H912" s="19"/>
      <c r="I912" s="19"/>
      <c r="J912" s="19"/>
      <c r="K912" s="19"/>
      <c r="L912" s="19"/>
      <c r="M912" s="19"/>
      <c r="N912" s="19"/>
    </row>
    <row r="913" spans="4:14" x14ac:dyDescent="0.2">
      <c r="D913" s="29">
        <v>42795</v>
      </c>
      <c r="E913" s="29"/>
      <c r="F913" s="20">
        <v>91522</v>
      </c>
      <c r="G913" s="19"/>
      <c r="H913" s="19"/>
      <c r="I913" s="19"/>
      <c r="J913" s="19"/>
      <c r="K913" s="19"/>
      <c r="L913" s="19"/>
      <c r="M913" s="19"/>
      <c r="N913" s="19"/>
    </row>
    <row r="914" spans="4:14" x14ac:dyDescent="0.2">
      <c r="D914" s="29">
        <v>42917</v>
      </c>
      <c r="E914" s="29"/>
      <c r="F914" s="20">
        <v>86844</v>
      </c>
      <c r="G914" s="19"/>
      <c r="H914" s="19"/>
      <c r="I914" s="19"/>
      <c r="J914" s="19"/>
      <c r="K914" s="19"/>
      <c r="L914" s="19"/>
      <c r="M914" s="19"/>
      <c r="N914" s="19"/>
    </row>
    <row r="915" spans="4:14" x14ac:dyDescent="0.2">
      <c r="D915" s="29">
        <v>42826</v>
      </c>
      <c r="E915" s="29"/>
      <c r="F915" s="20">
        <v>86307</v>
      </c>
      <c r="G915" s="19"/>
      <c r="H915" s="19"/>
      <c r="I915" s="19"/>
      <c r="J915" s="19"/>
      <c r="K915" s="19"/>
      <c r="L915" s="19"/>
      <c r="M915" s="19"/>
      <c r="N915" s="19"/>
    </row>
    <row r="916" spans="4:14" x14ac:dyDescent="0.2">
      <c r="D916" s="29">
        <v>42887</v>
      </c>
      <c r="E916" s="29"/>
      <c r="F916" s="20">
        <v>85002</v>
      </c>
      <c r="G916" s="19"/>
      <c r="H916" s="19"/>
      <c r="I916" s="19"/>
      <c r="J916" s="19"/>
      <c r="K916" s="19"/>
      <c r="L916" s="19"/>
      <c r="M916" s="19"/>
      <c r="N916" s="19"/>
    </row>
    <row r="917" spans="4:14" x14ac:dyDescent="0.2">
      <c r="D917" s="29">
        <v>42856</v>
      </c>
      <c r="E917" s="29"/>
      <c r="F917" s="20">
        <v>82141</v>
      </c>
      <c r="G917" s="19"/>
      <c r="H917" s="19"/>
      <c r="I917" s="19"/>
      <c r="J917" s="19"/>
      <c r="K917" s="19"/>
      <c r="L917" s="19"/>
      <c r="M917" s="19"/>
      <c r="N917" s="19"/>
    </row>
    <row r="918" spans="4:14" x14ac:dyDescent="0.2">
      <c r="D918" s="29">
        <v>42767</v>
      </c>
      <c r="E918" s="29"/>
      <c r="F918" s="20">
        <v>81013</v>
      </c>
      <c r="G918" s="19"/>
      <c r="H918" s="19"/>
      <c r="I918" s="19"/>
      <c r="J918" s="19"/>
      <c r="K918" s="19"/>
      <c r="L918" s="19"/>
      <c r="M918" s="19"/>
      <c r="N918" s="19"/>
    </row>
    <row r="919" spans="4:14" x14ac:dyDescent="0.2">
      <c r="D919" s="29">
        <v>42948</v>
      </c>
      <c r="E919" s="29"/>
      <c r="F919" s="20">
        <v>79819</v>
      </c>
      <c r="G919" s="19"/>
      <c r="H919" s="19"/>
      <c r="I919" s="19"/>
      <c r="J919" s="19"/>
      <c r="K919" s="19"/>
      <c r="L919" s="19"/>
      <c r="M919" s="19"/>
      <c r="N919" s="19"/>
    </row>
    <row r="920" spans="4:14" x14ac:dyDescent="0.2">
      <c r="D920" s="29">
        <v>42552</v>
      </c>
      <c r="E920" s="29"/>
      <c r="F920" s="20">
        <v>77255</v>
      </c>
      <c r="G920" s="19"/>
      <c r="H920" s="19"/>
      <c r="I920" s="19"/>
      <c r="J920" s="19"/>
      <c r="K920" s="19"/>
      <c r="L920" s="19"/>
      <c r="M920" s="19"/>
      <c r="N920" s="19"/>
    </row>
    <row r="921" spans="4:14" x14ac:dyDescent="0.2">
      <c r="D921" s="29">
        <v>42614</v>
      </c>
      <c r="E921" s="29"/>
      <c r="F921" s="20">
        <v>75515</v>
      </c>
      <c r="G921" s="19"/>
      <c r="H921" s="19"/>
      <c r="I921" s="19"/>
      <c r="J921" s="19"/>
      <c r="K921" s="19"/>
      <c r="L921" s="19"/>
      <c r="M921" s="19"/>
      <c r="N921" s="19"/>
    </row>
    <row r="922" spans="4:14" x14ac:dyDescent="0.2">
      <c r="D922" s="29">
        <v>42675</v>
      </c>
      <c r="E922" s="29"/>
      <c r="F922" s="20">
        <v>75219</v>
      </c>
      <c r="G922" s="19"/>
      <c r="H922" s="19"/>
      <c r="I922" s="19"/>
      <c r="J922" s="19"/>
      <c r="K922" s="19"/>
      <c r="L922" s="19"/>
      <c r="M922" s="19"/>
      <c r="N922" s="19"/>
    </row>
    <row r="923" spans="4:14" x14ac:dyDescent="0.2">
      <c r="D923" s="29">
        <v>42583</v>
      </c>
      <c r="E923" s="29"/>
      <c r="F923" s="20">
        <v>74503</v>
      </c>
      <c r="G923" s="19"/>
      <c r="H923" s="19"/>
      <c r="I923" s="19"/>
      <c r="J923" s="19"/>
      <c r="K923" s="19"/>
      <c r="L923" s="19"/>
      <c r="M923" s="19"/>
      <c r="N923" s="19"/>
    </row>
    <row r="924" spans="4:14" x14ac:dyDescent="0.2">
      <c r="D924" s="29">
        <v>42644</v>
      </c>
      <c r="E924" s="29"/>
      <c r="F924" s="20">
        <v>73892</v>
      </c>
      <c r="G924" s="19"/>
      <c r="H924" s="19"/>
      <c r="I924" s="19"/>
      <c r="J924" s="19"/>
      <c r="K924" s="19"/>
      <c r="L924" s="19"/>
      <c r="M924" s="19"/>
      <c r="N924" s="19"/>
    </row>
    <row r="925" spans="4:14" x14ac:dyDescent="0.2">
      <c r="D925" s="29">
        <v>42522</v>
      </c>
      <c r="E925" s="29"/>
      <c r="F925" s="20">
        <v>70336</v>
      </c>
      <c r="G925" s="19"/>
      <c r="H925" s="19"/>
      <c r="I925" s="19"/>
      <c r="J925" s="19"/>
      <c r="K925" s="19"/>
      <c r="L925" s="19"/>
      <c r="M925" s="19"/>
      <c r="N925" s="19"/>
    </row>
    <row r="926" spans="4:14" x14ac:dyDescent="0.2">
      <c r="D926" s="29">
        <v>42491</v>
      </c>
      <c r="E926" s="29"/>
      <c r="F926" s="20">
        <v>69453</v>
      </c>
      <c r="G926" s="19"/>
      <c r="H926" s="19"/>
      <c r="I926" s="19"/>
      <c r="J926" s="19"/>
      <c r="K926" s="19"/>
      <c r="L926" s="19"/>
      <c r="M926" s="19"/>
      <c r="N926" s="19"/>
    </row>
    <row r="927" spans="4:14" x14ac:dyDescent="0.2">
      <c r="D927" s="29">
        <v>42370</v>
      </c>
      <c r="E927" s="29"/>
      <c r="F927" s="20">
        <v>64550</v>
      </c>
      <c r="G927" s="19"/>
      <c r="H927" s="19"/>
      <c r="I927" s="19"/>
      <c r="J927" s="19"/>
      <c r="K927" s="19"/>
      <c r="L927" s="19"/>
      <c r="M927" s="19"/>
      <c r="N927" s="19"/>
    </row>
    <row r="928" spans="4:14" x14ac:dyDescent="0.2">
      <c r="D928" s="29">
        <v>42401</v>
      </c>
      <c r="E928" s="29"/>
      <c r="F928" s="20">
        <v>62726</v>
      </c>
      <c r="G928" s="19"/>
      <c r="H928" s="19"/>
      <c r="I928" s="19"/>
      <c r="J928" s="19"/>
      <c r="K928" s="19"/>
      <c r="L928" s="19"/>
      <c r="M928" s="19"/>
      <c r="N928" s="19"/>
    </row>
    <row r="929" spans="4:14" x14ac:dyDescent="0.2">
      <c r="D929" s="19" t="s">
        <v>266</v>
      </c>
      <c r="E929" s="19"/>
      <c r="F929" s="19"/>
      <c r="G929" s="19"/>
      <c r="H929" s="19"/>
      <c r="I929" s="19"/>
      <c r="J929" s="19"/>
      <c r="K929" s="19"/>
      <c r="L929" s="19"/>
      <c r="M929" s="19"/>
      <c r="N929" s="19"/>
    </row>
    <row r="930" spans="4:14" x14ac:dyDescent="0.2">
      <c r="D930" s="19" t="s">
        <v>267</v>
      </c>
      <c r="E930" s="19"/>
      <c r="F930" s="19"/>
      <c r="G930" s="19"/>
      <c r="H930" s="19"/>
      <c r="I930" s="19"/>
      <c r="J930" s="19"/>
      <c r="K930" s="19"/>
      <c r="L930" s="19"/>
      <c r="M930" s="19"/>
      <c r="N930" s="19"/>
    </row>
    <row r="931" spans="4:14" x14ac:dyDescent="0.2">
      <c r="D931" s="29">
        <v>43344</v>
      </c>
      <c r="E931" s="29"/>
      <c r="F931" s="20">
        <v>274746</v>
      </c>
      <c r="G931" s="19"/>
      <c r="H931" s="19"/>
      <c r="I931" s="19"/>
      <c r="J931" s="19"/>
      <c r="K931" s="19"/>
      <c r="L931" s="19"/>
      <c r="M931" s="19"/>
      <c r="N931" s="19"/>
    </row>
    <row r="932" spans="4:14" x14ac:dyDescent="0.2">
      <c r="D932" s="29" t="s">
        <v>268</v>
      </c>
      <c r="E932" s="29"/>
      <c r="F932" s="19"/>
      <c r="G932" s="19"/>
      <c r="H932" s="19"/>
      <c r="I932" s="19"/>
      <c r="J932" s="19"/>
      <c r="K932" s="19"/>
      <c r="L932" s="19"/>
      <c r="M932" s="19"/>
      <c r="N932" s="19"/>
    </row>
    <row r="933" spans="4:14" x14ac:dyDescent="0.2">
      <c r="D933" s="19" t="s">
        <v>183</v>
      </c>
      <c r="E933" s="19"/>
      <c r="F933" s="19"/>
      <c r="G933" s="19"/>
      <c r="H933" s="19"/>
      <c r="I933" s="19"/>
      <c r="J933" s="19"/>
      <c r="K933" s="19"/>
      <c r="L933" s="19"/>
      <c r="M933" s="19"/>
      <c r="N933" s="19"/>
    </row>
    <row r="934" spans="4:14" x14ac:dyDescent="0.2">
      <c r="D934" s="29">
        <v>43374</v>
      </c>
      <c r="E934" s="29"/>
      <c r="F934" s="20">
        <v>243898</v>
      </c>
      <c r="G934" s="19"/>
      <c r="H934" s="19"/>
      <c r="I934" s="19"/>
      <c r="J934" s="19"/>
      <c r="K934" s="19"/>
      <c r="L934" s="19"/>
      <c r="M934" s="19"/>
      <c r="N934" s="19"/>
    </row>
    <row r="935" spans="4:14" x14ac:dyDescent="0.2">
      <c r="D935" s="29" t="s">
        <v>269</v>
      </c>
      <c r="E935" s="29"/>
      <c r="F935" s="20"/>
      <c r="G935" s="19"/>
      <c r="H935" s="19"/>
      <c r="I935" s="19"/>
      <c r="J935" s="19"/>
      <c r="K935" s="19"/>
      <c r="L935" s="19"/>
      <c r="M935" s="19"/>
      <c r="N935" s="19"/>
    </row>
    <row r="936" spans="4:14" x14ac:dyDescent="0.2">
      <c r="D936" s="19" t="s">
        <v>270</v>
      </c>
      <c r="E936" s="19"/>
      <c r="F936" s="20"/>
      <c r="G936" s="19"/>
      <c r="H936" s="19"/>
      <c r="I936" s="19"/>
      <c r="J936" s="19"/>
      <c r="K936" s="19"/>
      <c r="L936" s="19"/>
      <c r="M936" s="19"/>
      <c r="N936" s="19"/>
    </row>
    <row r="937" spans="4:14" x14ac:dyDescent="0.2">
      <c r="D937" s="19" t="s">
        <v>194</v>
      </c>
      <c r="E937" s="19"/>
      <c r="F937" s="20"/>
      <c r="G937" s="19"/>
      <c r="H937" s="19"/>
      <c r="I937" s="19"/>
      <c r="J937" s="19"/>
      <c r="K937" s="19"/>
      <c r="L937" s="19"/>
      <c r="M937" s="19"/>
      <c r="N937" s="19"/>
    </row>
    <row r="938" spans="4:14" x14ac:dyDescent="0.2">
      <c r="D938" s="29">
        <v>43374</v>
      </c>
      <c r="E938" s="29"/>
      <c r="F938" s="20">
        <v>42338</v>
      </c>
      <c r="G938" s="19"/>
      <c r="H938" s="19"/>
      <c r="I938" s="19"/>
      <c r="J938" s="19"/>
      <c r="K938" s="19"/>
      <c r="L938" s="19"/>
      <c r="M938" s="19"/>
      <c r="N938" s="19"/>
    </row>
    <row r="939" spans="4:14" x14ac:dyDescent="0.2">
      <c r="D939" s="29" t="s">
        <v>271</v>
      </c>
      <c r="E939" s="29"/>
      <c r="F939" s="19"/>
      <c r="G939" s="19"/>
      <c r="H939" s="19"/>
      <c r="I939" s="19"/>
      <c r="J939" s="19"/>
      <c r="K939" s="19"/>
      <c r="L939" s="19"/>
      <c r="M939" s="19"/>
      <c r="N939" s="19"/>
    </row>
    <row r="940" spans="4:14" x14ac:dyDescent="0.2">
      <c r="D940" s="29">
        <v>43374</v>
      </c>
      <c r="E940" s="29"/>
      <c r="F940" s="19">
        <v>13744</v>
      </c>
      <c r="G940" s="19"/>
      <c r="H940" s="19"/>
      <c r="I940" s="19"/>
      <c r="J940" s="19"/>
      <c r="K940" s="19"/>
      <c r="L940" s="19"/>
      <c r="M940" s="19"/>
      <c r="N940" s="19"/>
    </row>
    <row r="941" spans="4:14" x14ac:dyDescent="0.2">
      <c r="D941" s="29">
        <v>43374</v>
      </c>
      <c r="E941" s="29"/>
      <c r="F941" s="19">
        <v>3452</v>
      </c>
      <c r="G941" s="19"/>
      <c r="H941" s="19"/>
      <c r="I941" s="19"/>
      <c r="J941" s="19"/>
      <c r="K941" s="19"/>
      <c r="L941" s="19"/>
      <c r="M941" s="19"/>
      <c r="N941" s="19"/>
    </row>
    <row r="942" spans="4:14" x14ac:dyDescent="0.2">
      <c r="D942" s="19" t="s">
        <v>272</v>
      </c>
      <c r="E942" s="19"/>
      <c r="F942" s="19"/>
      <c r="G942" s="19"/>
      <c r="H942" s="19"/>
      <c r="I942" s="19"/>
      <c r="J942" s="19"/>
      <c r="K942" s="19"/>
      <c r="L942" s="19"/>
      <c r="M942" s="19"/>
      <c r="N942" s="19"/>
    </row>
    <row r="943" spans="4:14" x14ac:dyDescent="0.2">
      <c r="D943" s="19" t="s">
        <v>273</v>
      </c>
      <c r="E943" s="19"/>
      <c r="F943" s="19"/>
      <c r="G943" s="19"/>
      <c r="H943" s="19"/>
      <c r="I943" s="19"/>
      <c r="J943" s="19"/>
      <c r="K943" s="19"/>
      <c r="L943" s="19"/>
      <c r="M943" s="19"/>
      <c r="N943" s="19"/>
    </row>
    <row r="944" spans="4:14" x14ac:dyDescent="0.2">
      <c r="D944" s="19" t="s">
        <v>274</v>
      </c>
      <c r="E944" s="19"/>
      <c r="F944" s="19"/>
      <c r="G944" s="19"/>
      <c r="H944" s="19"/>
      <c r="I944" s="19"/>
      <c r="J944" s="19"/>
      <c r="K944" s="19"/>
      <c r="L944" s="19"/>
      <c r="M944" s="19"/>
      <c r="N944" s="19"/>
    </row>
    <row r="945" spans="4:14" x14ac:dyDescent="0.2">
      <c r="D945" s="29">
        <v>42095</v>
      </c>
      <c r="E945" s="29"/>
      <c r="F945" s="20">
        <v>34766</v>
      </c>
      <c r="G945" s="19"/>
      <c r="H945" s="19"/>
      <c r="I945" s="19"/>
      <c r="J945" s="19"/>
      <c r="K945" s="19"/>
      <c r="L945" s="19"/>
      <c r="M945" s="19"/>
      <c r="N945" s="19"/>
    </row>
    <row r="946" spans="4:14" x14ac:dyDescent="0.2">
      <c r="D946" s="29">
        <v>43070</v>
      </c>
      <c r="E946" s="29"/>
      <c r="F946" s="20">
        <v>26804</v>
      </c>
      <c r="G946" s="19"/>
      <c r="H946" s="19"/>
      <c r="I946" s="19"/>
      <c r="J946" s="19"/>
      <c r="K946" s="19"/>
      <c r="L946" s="19"/>
      <c r="M946" s="19"/>
      <c r="N946" s="19"/>
    </row>
    <row r="947" spans="4:14" x14ac:dyDescent="0.2">
      <c r="D947" s="29">
        <v>42614</v>
      </c>
      <c r="E947" s="29"/>
      <c r="F947" s="20">
        <v>7900</v>
      </c>
      <c r="G947" s="19"/>
      <c r="H947" s="19"/>
      <c r="I947" s="19"/>
      <c r="J947" s="19"/>
      <c r="K947" s="19"/>
      <c r="L947" s="19"/>
      <c r="M947" s="19"/>
      <c r="N947" s="19"/>
    </row>
    <row r="948" spans="4:14" x14ac:dyDescent="0.2">
      <c r="D948" s="29">
        <v>42583</v>
      </c>
      <c r="E948" s="29"/>
      <c r="F948" s="20">
        <v>7563</v>
      </c>
      <c r="G948" s="19"/>
      <c r="H948" s="19"/>
      <c r="I948" s="19"/>
      <c r="J948" s="19"/>
      <c r="K948" s="19"/>
      <c r="L948" s="19"/>
      <c r="M948" s="19"/>
      <c r="N948" s="19"/>
    </row>
    <row r="949" spans="4:14" x14ac:dyDescent="0.2">
      <c r="D949" s="29">
        <v>42644</v>
      </c>
      <c r="E949" s="29"/>
      <c r="F949" s="20">
        <v>7563</v>
      </c>
      <c r="G949" s="19"/>
      <c r="H949" s="19"/>
      <c r="I949" s="19"/>
      <c r="J949" s="19"/>
      <c r="K949" s="19"/>
      <c r="L949" s="19"/>
      <c r="M949" s="19"/>
      <c r="N949" s="19"/>
    </row>
    <row r="950" spans="4:14" x14ac:dyDescent="0.2">
      <c r="D950" s="29">
        <v>42430</v>
      </c>
      <c r="E950" s="29"/>
      <c r="F950" s="20">
        <v>7463</v>
      </c>
      <c r="G950" s="19"/>
      <c r="H950" s="19"/>
      <c r="I950" s="19"/>
      <c r="J950" s="19"/>
      <c r="K950" s="19"/>
      <c r="L950" s="19"/>
      <c r="M950" s="19"/>
      <c r="N950" s="19"/>
    </row>
    <row r="951" spans="4:14" x14ac:dyDescent="0.2">
      <c r="D951" s="29">
        <v>42461</v>
      </c>
      <c r="E951" s="29"/>
      <c r="F951" s="20">
        <v>7463</v>
      </c>
      <c r="G951" s="19"/>
      <c r="H951" s="19"/>
      <c r="I951" s="19"/>
      <c r="J951" s="19"/>
      <c r="K951" s="19"/>
      <c r="L951" s="19"/>
      <c r="M951" s="19"/>
      <c r="N951" s="19"/>
    </row>
    <row r="952" spans="4:14" x14ac:dyDescent="0.2">
      <c r="D952" s="29">
        <v>42401</v>
      </c>
      <c r="E952" s="29"/>
      <c r="F952" s="20">
        <v>7455</v>
      </c>
      <c r="G952" s="19"/>
      <c r="H952" s="19"/>
      <c r="I952" s="19"/>
      <c r="J952" s="19"/>
      <c r="K952" s="19"/>
      <c r="L952" s="19"/>
      <c r="M952" s="19"/>
      <c r="N952" s="19"/>
    </row>
    <row r="953" spans="4:14" x14ac:dyDescent="0.2">
      <c r="D953" s="29">
        <v>42675</v>
      </c>
      <c r="E953" s="29"/>
      <c r="F953" s="20">
        <v>7226</v>
      </c>
      <c r="G953" s="19"/>
      <c r="H953" s="19"/>
      <c r="I953" s="19"/>
      <c r="J953" s="19"/>
      <c r="K953" s="19"/>
      <c r="L953" s="19"/>
      <c r="M953" s="19"/>
      <c r="N953" s="19"/>
    </row>
    <row r="954" spans="4:14" x14ac:dyDescent="0.2">
      <c r="D954" s="29">
        <v>42370</v>
      </c>
      <c r="E954" s="29"/>
      <c r="F954" s="20">
        <v>7102</v>
      </c>
      <c r="G954" s="19"/>
      <c r="H954" s="19"/>
      <c r="I954" s="19"/>
      <c r="J954" s="19"/>
      <c r="K954" s="19"/>
      <c r="L954" s="19"/>
      <c r="M954" s="19"/>
      <c r="N954" s="19"/>
    </row>
    <row r="955" spans="4:14" x14ac:dyDescent="0.2">
      <c r="D955" s="29">
        <v>42552</v>
      </c>
      <c r="E955" s="29"/>
      <c r="F955" s="20">
        <v>7042</v>
      </c>
      <c r="G955" s="19"/>
      <c r="H955" s="19"/>
      <c r="I955" s="19"/>
      <c r="J955" s="19"/>
      <c r="K955" s="19"/>
      <c r="L955" s="19"/>
      <c r="M955" s="19"/>
      <c r="N955" s="19"/>
    </row>
    <row r="956" spans="4:14" x14ac:dyDescent="0.2">
      <c r="D956" s="29">
        <v>42217</v>
      </c>
      <c r="E956" s="29"/>
      <c r="F956" s="20">
        <v>7036</v>
      </c>
      <c r="G956" s="19"/>
      <c r="H956" s="19"/>
      <c r="I956" s="19"/>
      <c r="J956" s="19"/>
      <c r="K956" s="19"/>
      <c r="L956" s="19"/>
      <c r="M956" s="19"/>
      <c r="N956" s="19"/>
    </row>
    <row r="957" spans="4:14" x14ac:dyDescent="0.2">
      <c r="D957" s="29">
        <v>42278</v>
      </c>
      <c r="E957" s="29"/>
      <c r="F957" s="20">
        <v>7036</v>
      </c>
      <c r="G957" s="19"/>
      <c r="H957" s="19"/>
      <c r="I957" s="19"/>
      <c r="J957" s="19"/>
      <c r="K957" s="19"/>
      <c r="L957" s="19"/>
      <c r="M957" s="19"/>
      <c r="N957" s="19"/>
    </row>
    <row r="958" spans="4:14" x14ac:dyDescent="0.2">
      <c r="D958" s="29">
        <v>42309</v>
      </c>
      <c r="E958" s="29"/>
      <c r="F958" s="20">
        <v>7036</v>
      </c>
      <c r="G958" s="19"/>
      <c r="H958" s="19"/>
      <c r="I958" s="19"/>
      <c r="J958" s="19"/>
      <c r="K958" s="19"/>
      <c r="L958" s="19"/>
      <c r="M958" s="19"/>
      <c r="N958" s="19"/>
    </row>
    <row r="959" spans="4:14" x14ac:dyDescent="0.2">
      <c r="D959" s="29">
        <v>42125</v>
      </c>
      <c r="E959" s="29"/>
      <c r="F959" s="20">
        <v>7015</v>
      </c>
      <c r="G959" s="19"/>
      <c r="H959" s="19"/>
      <c r="I959" s="19"/>
      <c r="J959" s="19"/>
      <c r="K959" s="19"/>
      <c r="L959" s="19"/>
      <c r="M959" s="19"/>
      <c r="N959" s="19"/>
    </row>
    <row r="960" spans="4:14" x14ac:dyDescent="0.2">
      <c r="D960" s="29">
        <v>42156</v>
      </c>
      <c r="E960" s="29"/>
      <c r="F960" s="20">
        <v>7015</v>
      </c>
      <c r="G960" s="19"/>
      <c r="H960" s="19"/>
      <c r="I960" s="19"/>
      <c r="J960" s="19"/>
      <c r="K960" s="19"/>
      <c r="L960" s="19"/>
      <c r="M960" s="19"/>
      <c r="N960" s="19"/>
    </row>
    <row r="961" spans="4:14" x14ac:dyDescent="0.2">
      <c r="D961" s="29">
        <v>42186</v>
      </c>
      <c r="E961" s="29"/>
      <c r="F961" s="20">
        <v>7015</v>
      </c>
      <c r="G961" s="19"/>
      <c r="H961" s="19"/>
      <c r="I961" s="19"/>
      <c r="J961" s="19"/>
      <c r="K961" s="19"/>
      <c r="L961" s="19"/>
      <c r="M961" s="19"/>
      <c r="N961" s="19"/>
    </row>
    <row r="962" spans="4:14" x14ac:dyDescent="0.2">
      <c r="D962" s="29">
        <v>42736</v>
      </c>
      <c r="E962" s="29"/>
      <c r="F962" s="20">
        <v>6890</v>
      </c>
      <c r="G962" s="19"/>
      <c r="H962" s="19"/>
      <c r="I962" s="19"/>
      <c r="J962" s="19"/>
      <c r="K962" s="19"/>
      <c r="L962" s="19"/>
      <c r="M962" s="19"/>
      <c r="N962" s="19"/>
    </row>
    <row r="963" spans="4:14" x14ac:dyDescent="0.2">
      <c r="D963" s="29">
        <v>42491</v>
      </c>
      <c r="E963" s="29"/>
      <c r="F963" s="20">
        <v>6858</v>
      </c>
      <c r="G963" s="19"/>
      <c r="H963" s="19"/>
      <c r="I963" s="19"/>
      <c r="J963" s="19"/>
      <c r="K963" s="19"/>
      <c r="L963" s="19"/>
      <c r="M963" s="19"/>
      <c r="N963" s="19"/>
    </row>
    <row r="964" spans="4:14" x14ac:dyDescent="0.2">
      <c r="D964" s="29">
        <v>42522</v>
      </c>
      <c r="E964" s="29"/>
      <c r="F964" s="20">
        <v>6858</v>
      </c>
      <c r="G964" s="19"/>
      <c r="H964" s="19"/>
      <c r="I964" s="19"/>
      <c r="J964" s="19"/>
      <c r="K964" s="19"/>
      <c r="L964" s="19"/>
      <c r="M964" s="19"/>
      <c r="N964" s="19"/>
    </row>
    <row r="965" spans="4:14" x14ac:dyDescent="0.2">
      <c r="D965" s="29">
        <v>42767</v>
      </c>
      <c r="E965" s="29"/>
      <c r="F965" s="20">
        <v>6832</v>
      </c>
      <c r="G965" s="19"/>
      <c r="H965" s="19"/>
      <c r="I965" s="19"/>
      <c r="J965" s="19"/>
      <c r="K965" s="19"/>
      <c r="L965" s="19"/>
      <c r="M965" s="19"/>
      <c r="N965" s="19"/>
    </row>
    <row r="966" spans="4:14" x14ac:dyDescent="0.2">
      <c r="D966" s="29">
        <v>42979</v>
      </c>
      <c r="E966" s="29"/>
      <c r="F966" s="20">
        <v>6832</v>
      </c>
      <c r="G966" s="19"/>
      <c r="H966" s="19"/>
      <c r="I966" s="19"/>
      <c r="J966" s="19"/>
      <c r="K966" s="19"/>
      <c r="L966" s="19"/>
      <c r="M966" s="19"/>
      <c r="N966" s="19"/>
    </row>
    <row r="967" spans="4:14" x14ac:dyDescent="0.2">
      <c r="D967" s="29">
        <v>43009</v>
      </c>
      <c r="E967" s="29"/>
      <c r="F967" s="20">
        <v>6832</v>
      </c>
      <c r="G967" s="19"/>
      <c r="H967" s="19"/>
      <c r="I967" s="19"/>
      <c r="J967" s="19"/>
      <c r="K967" s="19"/>
      <c r="L967" s="19"/>
      <c r="M967" s="19"/>
      <c r="N967" s="19"/>
    </row>
    <row r="968" spans="4:14" x14ac:dyDescent="0.2">
      <c r="D968" s="29">
        <v>43040</v>
      </c>
      <c r="E968" s="29"/>
      <c r="F968" s="20">
        <v>6832</v>
      </c>
      <c r="G968" s="19"/>
      <c r="H968" s="19"/>
      <c r="I968" s="19"/>
      <c r="J968" s="19"/>
      <c r="K968" s="19"/>
      <c r="L968" s="19"/>
      <c r="M968" s="19"/>
      <c r="N968" s="19"/>
    </row>
    <row r="969" spans="4:14" x14ac:dyDescent="0.2">
      <c r="D969" s="29">
        <v>42248</v>
      </c>
      <c r="E969" s="29"/>
      <c r="F969" s="20">
        <v>6814</v>
      </c>
      <c r="G969" s="19"/>
      <c r="H969" s="19"/>
      <c r="I969" s="19"/>
      <c r="J969" s="19"/>
      <c r="K969" s="19"/>
      <c r="L969" s="19"/>
      <c r="M969" s="19"/>
      <c r="N969" s="19"/>
    </row>
    <row r="970" spans="4:14" x14ac:dyDescent="0.2">
      <c r="D970" s="29">
        <v>42339</v>
      </c>
      <c r="E970" s="29"/>
      <c r="F970" s="20">
        <v>6705</v>
      </c>
      <c r="G970" s="19"/>
      <c r="H970" s="19"/>
      <c r="I970" s="19"/>
      <c r="J970" s="19"/>
      <c r="K970" s="19"/>
      <c r="L970" s="19"/>
      <c r="M970" s="19"/>
      <c r="N970" s="19"/>
    </row>
    <row r="971" spans="4:14" x14ac:dyDescent="0.2">
      <c r="D971" s="29">
        <v>42795</v>
      </c>
      <c r="E971" s="29"/>
      <c r="F971" s="20">
        <v>6132</v>
      </c>
      <c r="G971" s="19"/>
      <c r="H971" s="19"/>
      <c r="I971" s="19"/>
      <c r="J971" s="19"/>
      <c r="K971" s="19"/>
      <c r="L971" s="19"/>
      <c r="M971" s="19"/>
      <c r="N971" s="19"/>
    </row>
    <row r="972" spans="4:14" x14ac:dyDescent="0.2">
      <c r="D972" s="29">
        <v>42826</v>
      </c>
      <c r="E972" s="29"/>
      <c r="F972" s="20">
        <v>6132</v>
      </c>
      <c r="G972" s="19"/>
      <c r="H972" s="19"/>
      <c r="I972" s="19"/>
      <c r="J972" s="19"/>
      <c r="K972" s="19"/>
      <c r="L972" s="19"/>
      <c r="M972" s="19"/>
      <c r="N972" s="19"/>
    </row>
    <row r="973" spans="4:14" x14ac:dyDescent="0.2">
      <c r="D973" s="29">
        <v>42856</v>
      </c>
      <c r="E973" s="29"/>
      <c r="F973" s="20">
        <v>6132</v>
      </c>
      <c r="G973" s="19"/>
      <c r="H973" s="19"/>
      <c r="I973" s="19"/>
      <c r="J973" s="19"/>
      <c r="K973" s="19"/>
      <c r="L973" s="19"/>
      <c r="M973" s="19"/>
      <c r="N973" s="19"/>
    </row>
    <row r="974" spans="4:14" x14ac:dyDescent="0.2">
      <c r="D974" s="29">
        <v>42887</v>
      </c>
      <c r="E974" s="29"/>
      <c r="F974" s="20">
        <v>6132</v>
      </c>
      <c r="G974" s="19"/>
      <c r="H974" s="19"/>
      <c r="I974" s="19"/>
      <c r="J974" s="19"/>
      <c r="K974" s="19"/>
      <c r="L974" s="19"/>
      <c r="M974" s="19"/>
      <c r="N974" s="19"/>
    </row>
    <row r="975" spans="4:14" x14ac:dyDescent="0.2">
      <c r="D975" s="29">
        <v>42917</v>
      </c>
      <c r="E975" s="29"/>
      <c r="F975" s="20">
        <v>6132</v>
      </c>
      <c r="G975" s="19"/>
      <c r="H975" s="19"/>
      <c r="I975" s="19"/>
      <c r="J975" s="19"/>
      <c r="K975" s="19"/>
      <c r="L975" s="19"/>
      <c r="M975" s="19"/>
      <c r="N975" s="19"/>
    </row>
    <row r="976" spans="4:14" x14ac:dyDescent="0.2">
      <c r="D976" s="29">
        <v>42948</v>
      </c>
      <c r="E976" s="29"/>
      <c r="F976" s="20">
        <v>6132</v>
      </c>
      <c r="G976" s="19"/>
      <c r="H976" s="19"/>
      <c r="I976" s="19"/>
      <c r="J976" s="19"/>
      <c r="K976" s="19"/>
      <c r="L976" s="19"/>
      <c r="M976" s="19"/>
      <c r="N976" s="19"/>
    </row>
    <row r="977" spans="4:14" x14ac:dyDescent="0.2">
      <c r="D977" s="29">
        <v>42036</v>
      </c>
      <c r="E977" s="29"/>
      <c r="F977" s="20">
        <v>4803</v>
      </c>
      <c r="G977" s="19"/>
      <c r="H977" s="19"/>
      <c r="I977" s="19"/>
      <c r="J977" s="19"/>
      <c r="K977" s="19"/>
      <c r="L977" s="19"/>
      <c r="M977" s="19"/>
      <c r="N977" s="19"/>
    </row>
    <row r="978" spans="4:14" x14ac:dyDescent="0.2">
      <c r="D978" s="29">
        <v>42064</v>
      </c>
      <c r="E978" s="29"/>
      <c r="F978" s="20">
        <v>4803</v>
      </c>
      <c r="G978" s="19"/>
      <c r="H978" s="19"/>
      <c r="I978" s="19"/>
      <c r="J978" s="19"/>
      <c r="K978" s="19"/>
      <c r="L978" s="19"/>
      <c r="M978" s="19"/>
      <c r="N978" s="19"/>
    </row>
    <row r="979" spans="4:14" x14ac:dyDescent="0.2">
      <c r="D979" s="29">
        <v>42005</v>
      </c>
      <c r="E979" s="29"/>
      <c r="F979" s="20">
        <v>4619</v>
      </c>
      <c r="G979" s="19"/>
      <c r="H979" s="19"/>
      <c r="I979" s="19"/>
      <c r="J979" s="19"/>
      <c r="K979" s="19"/>
      <c r="L979" s="19"/>
      <c r="M979" s="19"/>
      <c r="N979" s="19"/>
    </row>
  </sheetData>
  <sheetProtection formatCells="0" formatColumns="0" formatRows="0" insertColumns="0" insertRows="0" insertHyperlinks="0" deleteColumns="0" deleteRows="0" sort="0" autoFilter="0" pivotTables="0"/>
  <mergeCells count="28">
    <mergeCell ref="A6:AE6"/>
    <mergeCell ref="A7:AE7"/>
    <mergeCell ref="A8:AE8"/>
    <mergeCell ref="A11:AE11"/>
    <mergeCell ref="B14:B16"/>
    <mergeCell ref="C14:C16"/>
    <mergeCell ref="D14:D16"/>
    <mergeCell ref="E14:E16"/>
    <mergeCell ref="F14:F16"/>
    <mergeCell ref="G14:G16"/>
    <mergeCell ref="R14:R16"/>
    <mergeCell ref="S14:S16"/>
    <mergeCell ref="U14:U16"/>
    <mergeCell ref="V14:X14"/>
    <mergeCell ref="AA14:AB14"/>
    <mergeCell ref="AA15:AA16"/>
    <mergeCell ref="AB15:AB16"/>
    <mergeCell ref="A37:B37"/>
    <mergeCell ref="C39:D39"/>
    <mergeCell ref="F39:G39"/>
    <mergeCell ref="I39:J39"/>
    <mergeCell ref="P14:P16"/>
    <mergeCell ref="H14:H16"/>
    <mergeCell ref="I14:I16"/>
    <mergeCell ref="J14:J16"/>
    <mergeCell ref="K14:K16"/>
    <mergeCell ref="M14:M16"/>
    <mergeCell ref="N14:N16"/>
  </mergeCells>
  <printOptions horizontalCentered="1"/>
  <pageMargins left="0.11811023622047245" right="0.11811023622047245" top="0.98425196850393704" bottom="0.98425196850393704" header="0" footer="0"/>
  <pageSetup paperSize="5" scale="50" orientation="landscape" r:id="rId1"/>
  <headerFooter alignWithMargins="0"/>
  <rowBreaks count="1" manualBreakCount="1">
    <brk id="40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2019</vt:lpstr>
      <vt:lpstr>2018</vt:lpstr>
      <vt:lpstr>'2018'!Área_de_impresión</vt:lpstr>
      <vt:lpstr>'2019'!Área_de_impresión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DEPTO.REC.FED</dc:creator>
  <cp:lastModifiedBy>UESAF</cp:lastModifiedBy>
  <cp:lastPrinted>2020-03-05T18:14:10Z</cp:lastPrinted>
  <dcterms:created xsi:type="dcterms:W3CDTF">2020-03-03T20:52:14Z</dcterms:created>
  <dcterms:modified xsi:type="dcterms:W3CDTF">2020-03-05T18:14:14Z</dcterms:modified>
</cp:coreProperties>
</file>